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client\E\"/>
    </mc:Choice>
  </mc:AlternateContent>
  <bookViews>
    <workbookView xWindow="0" yWindow="0" windowWidth="11490" windowHeight="46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U36" i="9" s="1"/>
</calcChain>
</file>

<file path=xl/sharedStrings.xml><?xml version="1.0" encoding="utf-8"?>
<sst xmlns="http://schemas.openxmlformats.org/spreadsheetml/2006/main" count="1095" uniqueCount="551">
  <si>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</si>
  <si>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</si>
  <si>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</si>
  <si>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</si>
  <si>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</si>
  <si>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</si>
  <si>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</si>
  <si>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</si>
  <si>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</si>
  <si>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</si>
  <si>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</si>
  <si>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</si>
  <si>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</si>
  <si>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</si>
  <si>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</si>
  <si>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</si>
  <si>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</si>
  <si>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</si>
  <si>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</si>
  <si>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</si>
  <si>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</si>
  <si>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</si>
  <si>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</si>
  <si>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</si>
  <si>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</si>
  <si>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</si>
  <si>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</si>
  <si>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</si>
  <si>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</si>
  <si>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</si>
  <si>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</si>
  <si>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</si>
  <si>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</si>
  <si>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</si>
  <si>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</si>
  <si>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</si>
  <si>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</si>
  <si>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</si>
  <si>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</si>
  <si>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</si>
  <si>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</si>
  <si>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</si>
  <si>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</si>
  <si>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</si>
  <si>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</si>
  <si>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</si>
  <si>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</si>
  <si>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</si>
  <si>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</si>
  <si>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</si>
  <si>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</si>
  <si>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</si>
  <si>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</si>
  <si>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</si>
  <si>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</si>
  <si>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</si>
  <si>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</si>
  <si>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</si>
  <si>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</si>
  <si>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</si>
  <si>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</si>
  <si>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</si>
  <si>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</si>
  <si>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</si>
  <si>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</si>
  <si>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</si>
  <si>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</si>
  <si>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</si>
  <si>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</si>
  <si>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</si>
  <si>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</si>
  <si>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</si>
  <si>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</si>
  <si>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</si>
  <si>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</si>
  <si>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</si>
  <si>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</si>
  <si>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</si>
  <si>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</si>
  <si>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</si>
  <si>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嘉島町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</si>
  <si>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</si>
  <si>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</si>
  <si>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</si>
  <si>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</si>
  <si>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</si>
  <si>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</si>
  <si>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</si>
  <si>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</si>
  <si>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</si>
  <si>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</si>
  <si>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</si>
  <si>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</si>
  <si>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</si>
  <si>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</si>
  <si>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</si>
  <si>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</si>
  <si>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</si>
  <si>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</si>
  <si>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</si>
  <si>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</si>
  <si>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</si>
  <si>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</si>
  <si>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</si>
  <si>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</si>
  <si>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</si>
  <si>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</si>
  <si>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</si>
  <si>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</si>
  <si>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</si>
  <si>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</si>
  <si>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</si>
  <si>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</si>
  <si>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</si>
  <si>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</si>
  <si>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</si>
  <si>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</si>
  <si>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</si>
  <si>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</si>
  <si>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</si>
  <si>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</si>
  <si>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</si>
  <si>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</si>
  <si>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</si>
  <si>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</si>
  <si>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</si>
  <si>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</si>
  <si>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</si>
  <si>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</si>
  <si>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</si>
  <si>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</si>
  <si>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</si>
  <si>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</si>
  <si>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</si>
  <si>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</si>
  <si>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</si>
  <si>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</si>
  <si>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</si>
  <si>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</si>
  <si>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</si>
  <si>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</si>
  <si>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</si>
  <si>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</si>
  <si>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</si>
  <si>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</si>
  <si>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</si>
  <si>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</si>
  <si>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</si>
  <si>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</si>
  <si>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</si>
  <si>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</si>
  <si>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</si>
  <si>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</si>
  <si>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</si>
  <si>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</si>
  <si>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</si>
  <si>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</si>
  <si>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</si>
  <si>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</si>
  <si>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</si>
  <si>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</si>
  <si>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</si>
  <si>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</si>
  <si>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</si>
  <si>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</si>
  <si>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</si>
  <si>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</si>
  <si>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</si>
  <si>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</si>
  <si>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</si>
  <si>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</si>
  <si>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</si>
  <si>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</si>
  <si>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</si>
  <si>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</si>
  <si>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</si>
  <si>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</si>
  <si>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</si>
  <si>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</si>
  <si>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</si>
  <si>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</si>
  <si>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</si>
  <si>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</si>
  <si>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</si>
  <si>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</si>
  <si>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</si>
  <si>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</si>
  <si>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</si>
  <si>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</si>
  <si>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</si>
  <si>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</si>
  <si>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</si>
  <si>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</si>
  <si>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熊本県嘉島町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</si>
  <si>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</si>
  <si>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</si>
  <si>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</si>
  <si>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</si>
  <si>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</si>
  <si>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</si>
  <si>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</si>
  <si>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</si>
  <si>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</si>
  <si>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</si>
  <si>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</si>
  <si>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</si>
  <si>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</si>
  <si>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</si>
  <si>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</si>
  <si>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</si>
  <si>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</si>
  <si>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</si>
  <si>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</si>
  <si>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</si>
  <si>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</si>
  <si>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</si>
  <si>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</si>
  <si>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</si>
  <si>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</si>
  <si>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</si>
  <si>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</si>
  <si>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</si>
  <si>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</si>
  <si>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</si>
  <si>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</si>
  <si>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</si>
  <si>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</si>
  <si>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</si>
  <si>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</si>
  <si>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</si>
  <si>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</si>
  <si>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</si>
  <si>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</si>
  <si>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</si>
  <si>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</si>
  <si>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</si>
  <si>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</si>
  <si>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</si>
  <si>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</si>
  <si>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</si>
  <si>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</si>
  <si>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</si>
  <si>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</si>
  <si>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</si>
  <si>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</si>
  <si>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</si>
  <si>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</si>
  <si>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</si>
  <si>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</si>
  <si>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</si>
  <si>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</si>
  <si>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</si>
  <si>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</si>
  <si>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</si>
  <si>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</si>
  <si>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</si>
  <si>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</si>
  <si>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</si>
  <si>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</si>
  <si>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</si>
  <si>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</si>
  <si>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</si>
  <si>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</si>
  <si>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</si>
  <si>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</si>
  <si>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</si>
  <si>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</si>
  <si>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</si>
  <si>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</si>
  <si>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</si>
  <si>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</si>
  <si>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</si>
  <si>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</si>
  <si>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</si>
  <si>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</si>
  <si>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</si>
  <si>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</si>
  <si>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</si>
  <si>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</si>
  <si>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</si>
  <si>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</si>
  <si>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</si>
  <si>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</si>
  <si>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</si>
  <si>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</si>
  <si>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</si>
  <si>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</si>
  <si>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</si>
  <si>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</si>
  <si>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</si>
  <si>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</si>
  <si>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</si>
  <si>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</si>
  <si>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</si>
  <si>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</si>
  <si>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</si>
  <si>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</si>
  <si>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</si>
  <si>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</si>
  <si>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</si>
  <si>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</si>
  <si>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</si>
  <si>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</si>
  <si>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</si>
  <si>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</si>
  <si>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</si>
  <si>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</si>
  <si>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</si>
  <si>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</si>
  <si>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</si>
  <si>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</si>
  <si>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</si>
  <si>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</si>
  <si>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</si>
  <si>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</si>
  <si>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</si>
  <si>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</si>
  <si>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</si>
  <si>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</si>
  <si>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</si>
  <si>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</si>
  <si>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</si>
  <si>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</si>
  <si>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</si>
  <si>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</si>
  <si>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</si>
  <si>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</si>
  <si>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</si>
  <si>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</si>
  <si>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</si>
  <si>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</si>
  <si>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</si>
  <si>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</si>
  <si>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</si>
  <si>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</si>
  <si>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</si>
  <si>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</si>
  <si>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</si>
  <si>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</si>
  <si>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</si>
  <si>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</si>
  <si>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</si>
  <si>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</si>
  <si>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熊本県嘉島町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</si>
  <si>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</si>
  <si>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</si>
  <si>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</si>
  <si>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</si>
  <si>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</si>
  <si>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</si>
  <si>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</si>
  <si>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</si>
  <si>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</si>
  <si>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</si>
  <si>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</si>
  <si>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</si>
  <si>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</si>
  <si>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</si>
  <si>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</si>
  <si>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</si>
  <si>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</si>
  <si>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</si>
  <si>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</si>
  <si>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</si>
  <si>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</si>
  <si>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</si>
  <si>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</si>
  <si>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</si>
  <si>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</si>
  <si>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</si>
  <si>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</si>
  <si>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</si>
  <si>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</si>
  <si>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</si>
  <si>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</si>
  <si>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</si>
  <si>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</si>
  <si>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</si>
  <si>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</si>
  <si>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</si>
  <si>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</si>
  <si>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</si>
  <si>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</si>
  <si>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</si>
  <si>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</si>
  <si>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</si>
  <si>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</si>
  <si>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</si>
  <si>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</si>
  <si>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</si>
  <si>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</si>
  <si>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</si>
  <si>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</si>
  <si>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</si>
  <si>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</si>
  <si>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</si>
  <si>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</si>
  <si>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</si>
  <si>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</si>
  <si>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</si>
  <si>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</si>
  <si>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</si>
  <si>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</si>
  <si>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</si>
  <si>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</si>
  <si>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</si>
  <si>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</si>
  <si>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</si>
  <si>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</si>
  <si>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</si>
  <si>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</si>
  <si>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</si>
  <si>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</si>
  <si>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</si>
  <si>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</si>
  <si>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</si>
  <si>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</si>
  <si>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</si>
  <si>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</si>
  <si>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</si>
  <si>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</si>
  <si>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</si>
  <si>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</si>
  <si>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</si>
  <si>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</si>
  <si>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</si>
  <si>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</si>
  <si>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</si>
  <si>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</si>
  <si>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</si>
  <si>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</si>
  <si>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</si>
  <si>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</si>
  <si>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</si>
  <si>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</si>
  <si>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</si>
  <si>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</si>
  <si>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</si>
  <si>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</si>
  <si>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</si>
  <si>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</si>
  <si>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</si>
  <si>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</si>
  <si>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</si>
  <si>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</si>
  <si>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</si>
  <si>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</si>
  <si>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</si>
  <si>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</si>
  <si>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</si>
  <si>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</si>
  <si>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</si>
  <si>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</si>
  <si>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</si>
  <si>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</si>
  <si>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</si>
  <si>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</si>
  <si>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</si>
  <si>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</si>
  <si>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</si>
  <si>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</si>
  <si>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</si>
  <si>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</si>
  <si>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</si>
  <si>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</si>
  <si>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</si>
  <si>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</si>
  <si>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</si>
  <si>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</si>
  <si>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</si>
  <si>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</si>
  <si>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</si>
  <si>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</si>
  <si>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</si>
  <si>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</si>
  <si>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</si>
  <si>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</si>
  <si>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</si>
  <si>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</si>
  <si>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</si>
  <si>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</si>
  <si>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</si>
  <si>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</si>
  <si>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</si>
  <si>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</si>
  <si>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</si>
  <si>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</si>
  <si>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</si>
  <si>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</si>
  <si>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</si>
  <si>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</si>
  <si>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</si>
  <si>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</si>
  <si>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</si>
  <si>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</si>
  <si>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</si>
  <si>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</si>
  <si>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</si>
  <si>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</si>
  <si>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</si>
  <si>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</si>
  <si>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</si>
  <si>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</si>
  <si>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</si>
  <si>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</si>
  <si>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</si>
  <si>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</si>
  <si>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</si>
  <si>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</si>
  <si>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</si>
  <si>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</si>
  <si>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</si>
  <si>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</si>
  <si>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</si>
  <si>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</si>
  <si>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</si>
  <si>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</si>
  <si>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15.62</t>
  </si>
  <si>
    <t>一般会計</t>
  </si>
  <si>
    <t>国民健康保険特別会計</t>
  </si>
  <si>
    <t>介護保険特別会計</t>
  </si>
  <si>
    <t>公共下水道事業特別会計</t>
  </si>
  <si>
    <t>後期高齢者医療特別会計</t>
  </si>
  <si>
    <t>簡易水道事業特別会計</t>
  </si>
  <si>
    <t>住宅新築資金等貸付特別会計</t>
  </si>
  <si>
    <t>その他会計（赤字）</t>
  </si>
  <si>
    <t>その他会計（黒字）</t>
  </si>
  <si>
    <t>-</t>
    <phoneticPr fontId="2"/>
  </si>
  <si>
    <t>熊本県市町村総合事務組合</t>
    <rPh sb="0" eb="3">
      <t>クマモトケン</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</si>
  <si>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</si>
  <si>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</si>
  <si>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</si>
  <si>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</si>
  <si>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</si>
  <si>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</si>
  <si>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</si>
  <si>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</si>
  <si>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</si>
  <si>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</si>
  <si>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</si>
  <si>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</si>
  <si>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</si>
  <si>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</si>
  <si>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</si>
  <si>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</si>
  <si>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</si>
  <si>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</si>
  <si>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</si>
  <si>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</si>
  <si>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</si>
  <si>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町民会館、運動公園整備で平成25年度は将来負担比率が上がったものの、充当可能財源等の増加により数値は減少傾向にある。しかしながら、今後熊本地震からの復旧事業や土地区画整理事業等により充当可能財源が大幅に減少する見込みであるため、平成28年度以降は将来負担率は増加する見込みである。
平成27年度分は、移転に伴い庁舎を新築した上益城消防組合が地方債に充てた負担金の増加等に伴い実質公債費比率が増加した。
今後は起債に大きく頼ることのない財政運営に努め、公債費等義務的経費の削減を中心とする行財政改革を進め財政の健全化に努める</t>
    <rPh sb="0" eb="2">
      <t>チョウミン</t>
    </rPh>
    <rPh sb="2" eb="4">
      <t>カイカン</t>
    </rPh>
    <rPh sb="5" eb="7">
      <t>ウンドウ</t>
    </rPh>
    <rPh sb="7" eb="9">
      <t>コウエン</t>
    </rPh>
    <rPh sb="9" eb="11">
      <t>セイビ</t>
    </rPh>
    <rPh sb="12" eb="14">
      <t>ヘイセイ</t>
    </rPh>
    <rPh sb="16" eb="18">
      <t>ネンド</t>
    </rPh>
    <rPh sb="19" eb="21">
      <t>ショウライ</t>
    </rPh>
    <rPh sb="21" eb="23">
      <t>フタン</t>
    </rPh>
    <rPh sb="23" eb="24">
      <t>ヒ</t>
    </rPh>
    <rPh sb="24" eb="25">
      <t>リツ</t>
    </rPh>
    <rPh sb="26" eb="27">
      <t>ア</t>
    </rPh>
    <rPh sb="34" eb="36">
      <t>ジュウトウ</t>
    </rPh>
    <rPh sb="36" eb="38">
      <t>カノウ</t>
    </rPh>
    <rPh sb="38" eb="40">
      <t>ザイゲン</t>
    </rPh>
    <rPh sb="40" eb="41">
      <t>トウ</t>
    </rPh>
    <rPh sb="42" eb="44">
      <t>ゾウカ</t>
    </rPh>
    <rPh sb="47" eb="49">
      <t>スウチ</t>
    </rPh>
    <rPh sb="50" eb="52">
      <t>ゲンショウ</t>
    </rPh>
    <rPh sb="52" eb="54">
      <t>ケイコウ</t>
    </rPh>
    <rPh sb="65" eb="67">
      <t>コンゴ</t>
    </rPh>
    <rPh sb="91" eb="93">
      <t>ジュウトウ</t>
    </rPh>
    <rPh sb="93" eb="95">
      <t>カノウ</t>
    </rPh>
    <rPh sb="95" eb="97">
      <t>ザイゲン</t>
    </rPh>
    <rPh sb="101" eb="103">
      <t>ゲンショウ</t>
    </rPh>
    <rPh sb="105" eb="107">
      <t>ミコ</t>
    </rPh>
    <rPh sb="114" eb="116">
      <t>ヘイセイ</t>
    </rPh>
    <rPh sb="123" eb="125">
      <t>ショウライ</t>
    </rPh>
    <rPh sb="125" eb="127">
      <t>フタン</t>
    </rPh>
    <rPh sb="127" eb="128">
      <t>リツ</t>
    </rPh>
    <rPh sb="141" eb="143">
      <t>ヘイセイ</t>
    </rPh>
    <rPh sb="145" eb="148">
      <t>ネンドブン</t>
    </rPh>
    <rPh sb="150" eb="152">
      <t>イテン</t>
    </rPh>
    <rPh sb="153" eb="154">
      <t>トモナ</t>
    </rPh>
    <rPh sb="155" eb="157">
      <t>チョウシャ</t>
    </rPh>
    <rPh sb="158" eb="160">
      <t>シンチク</t>
    </rPh>
    <rPh sb="162" eb="165">
      <t>カミマシキ</t>
    </rPh>
    <rPh sb="165" eb="167">
      <t>ショウボウ</t>
    </rPh>
    <rPh sb="167" eb="169">
      <t>クミアイ</t>
    </rPh>
    <rPh sb="170" eb="173">
      <t>チホウサイ</t>
    </rPh>
    <rPh sb="174" eb="175">
      <t>ア</t>
    </rPh>
    <rPh sb="177" eb="180">
      <t>フタンキン</t>
    </rPh>
    <rPh sb="181" eb="183">
      <t>ゾウカ</t>
    </rPh>
    <rPh sb="183" eb="184">
      <t>トウ</t>
    </rPh>
    <rPh sb="185" eb="186">
      <t>トモナ</t>
    </rPh>
    <rPh sb="187" eb="189">
      <t>ジッシツ</t>
    </rPh>
    <rPh sb="189" eb="191">
      <t>コウサイ</t>
    </rPh>
    <rPh sb="191" eb="192">
      <t>ヒ</t>
    </rPh>
    <rPh sb="192" eb="194">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</si>
</sst>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95709</c:v>
                </c:pt>
                <c:pt idx="1">
                  <c:v>135789</c:v>
                </c:pt>
                <c:pt idx="2">
                  <c:v>272540</c:v>
                </c:pt>
                <c:pt idx="3">
                  <c:v>67668</c:v>
                </c:pt>
                <c:pt idx="4">
                  <c:v>95953</c:v>
                </c:pt>
              </c:numCache>
            </c:numRef>
          </c:val>
          <c:smooth val="0"/>
        </c:ser>
        <c:dLbls>
          <c:showLegendKey val="0"/>
          <c:showVal val="0"/>
          <c:showCatName val="0"/>
          <c:showSerName val="0"/>
          <c:showPercent val="0"/>
          <c:showBubbleSize val="0"/>
        </c:dLbls>
        <c:marker val="1"/>
        <c:smooth val="0"/>
        <c:axId val="194242984"/>
        <c:axId val="194243376"/>
      </c:lineChart>
      <c:catAx>
        <c:axId val="194242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243376"/>
        <c:crosses val="autoZero"/>
        <c:auto val="1"/>
        <c:lblAlgn val="ctr"/>
        <c:lblOffset val="100"/>
        <c:tickLblSkip val="1"/>
        <c:tickMarkSkip val="1"/>
        <c:noMultiLvlLbl val="0"/>
      </c:catAx>
      <c:valAx>
        <c:axId val="19424337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242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12.76</c:v>
                </c:pt>
                <c:pt idx="1">
                  <c:v>10.1</c:v>
                </c:pt>
                <c:pt idx="2">
                  <c:v>14.18</c:v>
                </c:pt>
                <c:pt idx="3">
                  <c:v>11.99</c:v>
                </c:pt>
                <c:pt idx="4">
                  <c:v>12.19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59.03</c:v>
                </c:pt>
                <c:pt idx="1">
                  <c:v>68.12</c:v>
                </c:pt>
                <c:pt idx="2">
                  <c:v>46.85</c:v>
                </c:pt>
                <c:pt idx="3">
                  <c:v>52.77</c:v>
                </c:pt>
                <c:pt idx="4">
                  <c:v>58.41</c:v>
                </c:pt>
              </c:numCache>
            </c:numRef>
          </c:val>
        </c:ser>
        <c:dLbls>
          <c:showLegendKey val="0"/>
          <c:showVal val="0"/>
          <c:showCatName val="0"/>
          <c:showSerName val="0"/>
          <c:showPercent val="0"/>
          <c:showBubbleSize val="0"/>
        </c:dLbls>
        <c:gapWidth val="250"/>
        <c:overlap val="100"/>
        <c:axId val="194244160"/>
        <c:axId val="194244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9.68</c:v>
                </c:pt>
                <c:pt idx="1">
                  <c:v>5.97</c:v>
                </c:pt>
                <c:pt idx="2">
                  <c:v>-15.62</c:v>
                </c:pt>
                <c:pt idx="3">
                  <c:v>4.1500000000000004</c:v>
                </c:pt>
                <c:pt idx="4">
                  <c:v>7.35</c:v>
                </c:pt>
              </c:numCache>
            </c:numRef>
          </c:val>
          <c:smooth val="0"/>
        </c:ser>
        <c:dLbls>
          <c:showLegendKey val="0"/>
          <c:showVal val="0"/>
          <c:showCatName val="0"/>
          <c:showSerName val="0"/>
          <c:showPercent val="0"/>
          <c:showBubbleSize val="0"/>
        </c:dLbls>
        <c:marker val="1"/>
        <c:smooth val="0"/>
        <c:axId val="194244160"/>
        <c:axId val="194244552"/>
      </c:lineChart>
      <c:catAx>
        <c:axId val="19424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244552"/>
        <c:crosses val="autoZero"/>
        <c:auto val="1"/>
        <c:lblAlgn val="ctr"/>
        <c:lblOffset val="100"/>
        <c:tickLblSkip val="1"/>
        <c:tickMarkSkip val="1"/>
        <c:noMultiLvlLbl val="0"/>
      </c:catAx>
      <c:valAx>
        <c:axId val="194244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24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0.03</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0.14000000000000001</c:v>
                </c:pt>
                <c:pt idx="4">
                  <c:v>#N/A</c:v>
                </c:pt>
                <c:pt idx="5">
                  <c:v>0.05</c:v>
                </c:pt>
                <c:pt idx="6">
                  <c:v>#N/A</c:v>
                </c:pt>
                <c:pt idx="7">
                  <c:v>0.1</c:v>
                </c:pt>
                <c:pt idx="8">
                  <c:v>#N/A</c:v>
                </c:pt>
                <c:pt idx="9">
                  <c:v>0.09</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0.95</c:v>
                </c:pt>
                <c:pt idx="2">
                  <c:v>#N/A</c:v>
                </c:pt>
                <c:pt idx="3">
                  <c:v>0.9</c:v>
                </c:pt>
                <c:pt idx="4">
                  <c:v>#N/A</c:v>
                </c:pt>
                <c:pt idx="5">
                  <c:v>1.29</c:v>
                </c:pt>
                <c:pt idx="6">
                  <c:v>#N/A</c:v>
                </c:pt>
                <c:pt idx="7">
                  <c:v>0.75</c:v>
                </c:pt>
                <c:pt idx="8">
                  <c:v>#N/A</c:v>
                </c:pt>
                <c:pt idx="9">
                  <c:v>1.04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1.62</c:v>
                </c:pt>
                <c:pt idx="2">
                  <c:v>#N/A</c:v>
                </c:pt>
                <c:pt idx="3">
                  <c:v>1.94</c:v>
                </c:pt>
                <c:pt idx="4">
                  <c:v>#N/A</c:v>
                </c:pt>
                <c:pt idx="5">
                  <c:v>2.35</c:v>
                </c:pt>
                <c:pt idx="6">
                  <c:v>#N/A</c:v>
                </c:pt>
                <c:pt idx="7">
                  <c:v>2.0099999999999998</c:v>
                </c:pt>
                <c:pt idx="8">
                  <c:v>#N/A</c:v>
                </c:pt>
                <c:pt idx="9">
                  <c:v>2.09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4.12</c:v>
                </c:pt>
                <c:pt idx="2">
                  <c:v>#N/A</c:v>
                </c:pt>
                <c:pt idx="3">
                  <c:v>1.27</c:v>
                </c:pt>
                <c:pt idx="4">
                  <c:v>#N/A</c:v>
                </c:pt>
                <c:pt idx="5">
                  <c:v>4.41</c:v>
                </c:pt>
                <c:pt idx="6">
                  <c:v>#N/A</c:v>
                </c:pt>
                <c:pt idx="7">
                  <c:v>4.4800000000000004</c:v>
                </c:pt>
                <c:pt idx="8">
                  <c:v>#N/A</c:v>
                </c:pt>
                <c:pt idx="9">
                  <c:v>4.05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12.75</c:v>
                </c:pt>
                <c:pt idx="2">
                  <c:v>#N/A</c:v>
                </c:pt>
                <c:pt idx="3">
                  <c:v>10.09</c:v>
                </c:pt>
                <c:pt idx="4">
                  <c:v>#N/A</c:v>
                </c:pt>
                <c:pt idx="5">
                  <c:v>14.17</c:v>
                </c:pt>
                <c:pt idx="6">
                  <c:v>#N/A</c:v>
                </c:pt>
                <c:pt idx="7">
                  <c:v>11.98</c:v>
                </c:pt>
                <c:pt idx="8">
                  <c:v>#N/A</c:v>
                </c:pt>
                <c:pt idx="9">
                  <c:v>12.19</c:v>
                </c:pt>
              </c:numCache>
            </c:numRef>
          </c:val>
        </c:ser>
        <c:dLbls>
          <c:showLegendKey val="0"/>
          <c:showVal val="0"/>
          <c:showCatName val="0"/>
          <c:showSerName val="0"/>
          <c:showPercent val="0"/>
          <c:showBubbleSize val="0"/>
        </c:dLbls>
        <c:gapWidth val="150"/>
        <c:overlap val="100"/>
        <c:axId val="194245336"/>
        <c:axId val="211195504"/>
      </c:barChart>
      <c:catAx>
        <c:axId val="19424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195504"/>
        <c:crosses val="autoZero"/>
        <c:auto val="1"/>
        <c:lblAlgn val="ctr"/>
        <c:lblOffset val="100"/>
        <c:tickLblSkip val="1"/>
        <c:tickMarkSkip val="1"/>
        <c:noMultiLvlLbl val="0"/>
      </c:catAx>
      <c:valAx>
        <c:axId val="21119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245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243</c:v>
                </c:pt>
                <c:pt idx="5">
                  <c:v>241</c:v>
                </c:pt>
                <c:pt idx="8">
                  <c:v>257</c:v>
                </c:pt>
                <c:pt idx="11">
                  <c:v>271</c:v>
                </c:pt>
                <c:pt idx="14">
                  <c:v>274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75</c:v>
                </c:pt>
                <c:pt idx="3">
                  <c:v>80</c:v>
                </c:pt>
                <c:pt idx="6">
                  <c:v>92</c:v>
                </c:pt>
                <c:pt idx="9">
                  <c:v>83</c:v>
                </c:pt>
                <c:pt idx="12">
                  <c:v>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261</c:v>
                </c:pt>
                <c:pt idx="3">
                  <c:v>250</c:v>
                </c:pt>
                <c:pt idx="6">
                  <c:v>266</c:v>
                </c:pt>
                <c:pt idx="9">
                  <c:v>296</c:v>
                </c:pt>
                <c:pt idx="12">
                  <c:v>300</c:v>
                </c:pt>
              </c:numCache>
            </c:numRef>
          </c:val>
        </c:ser>
        <c:dLbls>
          <c:showLegendKey val="0"/>
          <c:showVal val="0"/>
          <c:showCatName val="0"/>
          <c:showSerName val="0"/>
          <c:showPercent val="0"/>
          <c:showBubbleSize val="0"/>
        </c:dLbls>
        <c:gapWidth val="100"/>
        <c:overlap val="100"/>
        <c:axId val="211196288"/>
        <c:axId val="211196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93</c:v>
                </c:pt>
                <c:pt idx="2">
                  <c:v>#N/A</c:v>
                </c:pt>
                <c:pt idx="3">
                  <c:v>#N/A</c:v>
                </c:pt>
                <c:pt idx="4">
                  <c:v>89</c:v>
                </c:pt>
                <c:pt idx="5">
                  <c:v>#N/A</c:v>
                </c:pt>
                <c:pt idx="6">
                  <c:v>#N/A</c:v>
                </c:pt>
                <c:pt idx="7">
                  <c:v>101</c:v>
                </c:pt>
                <c:pt idx="8">
                  <c:v>#N/A</c:v>
                </c:pt>
                <c:pt idx="9">
                  <c:v>#N/A</c:v>
                </c:pt>
                <c:pt idx="10">
                  <c:v>108</c:v>
                </c:pt>
                <c:pt idx="11">
                  <c:v>#N/A</c:v>
                </c:pt>
                <c:pt idx="12">
                  <c:v>#N/A</c:v>
                </c:pt>
                <c:pt idx="13">
                  <c:v>131</c:v>
                </c:pt>
                <c:pt idx="14">
                  <c:v>#N/A</c:v>
                </c:pt>
              </c:numCache>
            </c:numRef>
          </c:val>
          <c:smooth val="0"/>
        </c:ser>
        <c:dLbls>
          <c:showLegendKey val="0"/>
          <c:showVal val="0"/>
          <c:showCatName val="0"/>
          <c:showSerName val="0"/>
          <c:showPercent val="0"/>
          <c:showBubbleSize val="0"/>
        </c:dLbls>
        <c:marker val="1"/>
        <c:smooth val="0"/>
        <c:axId val="211196288"/>
        <c:axId val="211196680"/>
      </c:lineChart>
      <c:catAx>
        <c:axId val="21119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196680"/>
        <c:crosses val="autoZero"/>
        <c:auto val="1"/>
        <c:lblAlgn val="ctr"/>
        <c:lblOffset val="100"/>
        <c:tickLblSkip val="1"/>
        <c:tickMarkSkip val="1"/>
        <c:noMultiLvlLbl val="0"/>
      </c:catAx>
      <c:valAx>
        <c:axId val="211196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19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3657</c:v>
                </c:pt>
                <c:pt idx="5">
                  <c:v>4007</c:v>
                </c:pt>
                <c:pt idx="8">
                  <c:v>4166</c:v>
                </c:pt>
                <c:pt idx="11">
                  <c:v>4236</c:v>
                </c:pt>
                <c:pt idx="14">
                  <c:v>4205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2435</c:v>
                </c:pt>
                <c:pt idx="5">
                  <c:v>2301</c:v>
                </c:pt>
                <c:pt idx="8">
                  <c:v>1734</c:v>
                </c:pt>
                <c:pt idx="11">
                  <c:v>1808</c:v>
                </c:pt>
                <c:pt idx="14">
                  <c:v>1976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690</c:v>
                </c:pt>
                <c:pt idx="3">
                  <c:v>672</c:v>
                </c:pt>
                <c:pt idx="6">
                  <c:v>645</c:v>
                </c:pt>
                <c:pt idx="9">
                  <c:v>606</c:v>
                </c:pt>
                <c:pt idx="12">
                  <c:v>559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125</c:v>
                </c:pt>
                <c:pt idx="12">
                  <c:v>109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2046</c:v>
                </c:pt>
                <c:pt idx="3">
                  <c:v>2047</c:v>
                </c:pt>
                <c:pt idx="6">
                  <c:v>2237</c:v>
                </c:pt>
                <c:pt idx="9">
                  <c:v>2143</c:v>
                </c:pt>
                <c:pt idx="12">
                  <c:v>2079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3131</c:v>
                </c:pt>
                <c:pt idx="3">
                  <c:v>3575</c:v>
                </c:pt>
                <c:pt idx="6">
                  <c:v>4461</c:v>
                </c:pt>
                <c:pt idx="9">
                  <c:v>4540</c:v>
                </c:pt>
                <c:pt idx="12">
                  <c:v>4656</c:v>
                </c:pt>
              </c:numCache>
            </c:numRef>
          </c:val>
        </c:ser>
        <c:dLbls>
          <c:showLegendKey val="0"/>
          <c:showVal val="0"/>
          <c:showCatName val="0"/>
          <c:showSerName val="0"/>
          <c:showPercent val="0"/>
          <c:showBubbleSize val="0"/>
        </c:dLbls>
        <c:gapWidth val="100"/>
        <c:overlap val="100"/>
        <c:axId val="212353000"/>
        <c:axId val="21235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1443</c:v>
                </c:pt>
                <c:pt idx="8">
                  <c:v>#N/A</c:v>
                </c:pt>
                <c:pt idx="9">
                  <c:v>#N/A</c:v>
                </c:pt>
                <c:pt idx="10">
                  <c:v>1371</c:v>
                </c:pt>
                <c:pt idx="11">
                  <c:v>#N/A</c:v>
                </c:pt>
                <c:pt idx="12">
                  <c:v>#N/A</c:v>
                </c:pt>
                <c:pt idx="13">
                  <c:v>1222</c:v>
                </c:pt>
                <c:pt idx="14">
                  <c:v>#N/A</c:v>
                </c:pt>
              </c:numCache>
            </c:numRef>
          </c:val>
          <c:smooth val="0"/>
        </c:ser>
        <c:dLbls>
          <c:showLegendKey val="0"/>
          <c:showVal val="0"/>
          <c:showCatName val="0"/>
          <c:showSerName val="0"/>
          <c:showPercent val="0"/>
          <c:showBubbleSize val="0"/>
        </c:dLbls>
        <c:marker val="1"/>
        <c:smooth val="0"/>
        <c:axId val="212353000"/>
        <c:axId val="212353392"/>
      </c:lineChart>
      <c:catAx>
        <c:axId val="21235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353392"/>
        <c:crosses val="autoZero"/>
        <c:auto val="1"/>
        <c:lblAlgn val="ctr"/>
        <c:lblOffset val="100"/>
        <c:tickLblSkip val="1"/>
        <c:tickMarkSkip val="1"/>
        <c:noMultiLvlLbl val="0"/>
      </c:catAx>
      <c:valAx>
        <c:axId val="21235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35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{86C67075-AC3D-42B2-8D28-E47A8AEF84B4}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{403F751D-5DC0-4B4B-8604-053F6BA8679F}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{C8C055A8-0B05-4EC6-BFC7-62BFA1FD49B7}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{E33215D9-ADB2-4604-ABC6-1CE59C1FA7FC}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{EEDAE3AB-EC0E-4C12-9594-E69C7726EFDD}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{F8CD6926-0262-4847-810D-0A94B0FEA035}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{3CE39F66-2E3D-4E96-8916-1EDCBC92BE7B}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{26EBED11-5F03-40B4-9FE8-0C47E3E96E59}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{22CA8E4B-87A4-41F5-A02B-E6B40989FF73}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{17E35B89-FF37-470F-815A-64F0374EDDE1}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12354568"/>
        <c:axId val="212354960"/>
      </c:scatterChart>
      <c:valAx>
        <c:axId val="2123545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354960"/>
        <c:crosses val="autoZero"/>
        <c:crossBetween val="midCat"/>
      </c:valAx>
      <c:valAx>
        <c:axId val="212354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354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{9A767FA5-6C82-47CC-8A09-ED5E7C28C299}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{334CC1C1-B3BC-4B83-A920-A95D5B712F20}</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9.9325819566671814E-5"/>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{F53562A8-EE08-4F8F-ADAF-1A6C287F559E}</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0"/>
                  <c:y val="9.9325819566671814E-5"/>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{979A39BF-AD97-4827-AD7A-5AB367DF6A86}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{FD15501B-A477-4A66-8055-E842E3970A1F}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4.0999999999999996</c:v>
                </c:pt>
                <c:pt idx="2">
                  <c:v>4.3</c:v>
                </c:pt>
                <c:pt idx="3">
                  <c:v>4.5</c:v>
                </c:pt>
                <c:pt idx="4">
                  <c:v>5.0999999999999996</c:v>
                </c:pt>
              </c:numCache>
            </c:numRef>
          </c:xVal>
          <c:yVal>
            <c:numRef>
              <c:f>公会計指標分析・財政指標組合せ分析表!$K$73:$O$73</c:f>
              <c:numCache>
                <c:formatCode>#,##0.0;"▲ "#,##0.0</c:formatCode>
                <c:ptCount val="5"/>
                <c:pt idx="2">
                  <c:v>65.2</c:v>
                </c:pt>
                <c:pt idx="3">
                  <c:v>62.2</c:v>
                </c:pt>
                <c:pt idx="4">
                  <c:v>54.1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{E255DB64-D634-41D4-AE0D-6F9E955E8DF0}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{1759A349-C5A5-4DBB-9373-ABED6037DD92}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{BB9DDCD7-FF67-4C3A-9412-ECFFF64DB99A}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{D4482BE6-E3FB-493A-9BD0-FF3416211D5A}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{9DFCF676-BA6A-4EA6-8462-28BC66697BFC}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212355744"/>
        <c:axId val="212356136"/>
      </c:scatterChart>
      <c:valAx>
        <c:axId val="212355744"/>
        <c:scaling>
          <c:orientation val="minMax"/>
          <c:max val="13.299999999999999"/>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356136"/>
        <c:crosses val="autoZero"/>
        <c:crossBetween val="midCat"/>
      </c:valAx>
      <c:valAx>
        <c:axId val="212356136"/>
        <c:scaling>
          <c:orientation val="minMax"/>
          <c:max val="7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3557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公共下水道事業会計の起債の償還額は年々増加しており、継続し増加する見込みであるため、公営企業債の元利償還金に対する繰入金は、今後も更に増加する見込みである。</a:t>
          </a:r>
          <a:endParaRPr lang="ja-JP" altLang="ja-JP" sz="1400">
            <a:effectLst/>
          </a:endParaRPr>
        </a:p>
        <a:p>
          <a:pPr algn="l" rtl="1"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また一般会計において、</a:t>
          </a:r>
          <a:r>
            <a:rPr lang="ja-JP" altLang="en-US" sz="1100" b="0" i="0">
              <a:solidFill>
                <a:schemeClr val="dk1"/>
              </a:solidFill>
              <a:effectLst/>
              <a:latin typeface="+mn-lt"/>
              <a:ea typeface="+mn-ea"/>
              <a:cs typeface="+mn-cs"/>
            </a:rPr>
            <a:t>熊本地震に伴う災害復旧事業や</a:t>
          </a:r>
          <a:r>
            <a:rPr lang="ja-JP" altLang="ja-JP" sz="1100" b="0" i="0">
              <a:solidFill>
                <a:schemeClr val="dk1"/>
              </a:solidFill>
              <a:effectLst/>
              <a:latin typeface="+mn-lt"/>
              <a:ea typeface="+mn-ea"/>
              <a:cs typeface="+mn-cs"/>
            </a:rPr>
            <a:t>土地区画整理事業等今後も起債発行が見込まれるため、比率は増加する見込みである。</a:t>
          </a:r>
          <a:endParaRPr lang="ja-JP" altLang="ja-JP" sz="1400">
            <a:effectLst/>
          </a:endParaRPr>
        </a:p>
        <a:p>
          <a:pPr algn="l" rtl="1" eaLnBrk="1" fontAlgn="auto" latinLnBrk="0" hangingPunct="1"/>
          <a:r>
            <a:rPr lang="ja-JP" altLang="ja-JP" sz="1100" b="0" i="0">
              <a:solidFill>
                <a:schemeClr val="dk1"/>
              </a:solidFill>
              <a:effectLst/>
              <a:latin typeface="+mn-lt"/>
              <a:ea typeface="+mn-ea"/>
              <a:cs typeface="+mn-cs"/>
            </a:rPr>
            <a:t>今後は緊急性や住民ニーズを的確に反映した事業の選択等を行い、起債に大きく頼ることのない財政運営に努める。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町民会館建設事業や運動公園整備事業により一般会計の地方債残高が増加した。今後も</a:t>
          </a:r>
          <a:r>
            <a:rPr kumimoji="1" lang="ja-JP" altLang="en-US" sz="1100">
              <a:solidFill>
                <a:schemeClr val="dk1"/>
              </a:solidFill>
              <a:effectLst/>
              <a:latin typeface="+mn-lt"/>
              <a:ea typeface="+mn-ea"/>
              <a:cs typeface="+mn-cs"/>
            </a:rPr>
            <a:t>熊本地震からの復旧事業や</a:t>
          </a:r>
          <a:r>
            <a:rPr kumimoji="1" lang="ja-JP" altLang="ja-JP" sz="1100">
              <a:solidFill>
                <a:schemeClr val="dk1"/>
              </a:solidFill>
              <a:effectLst/>
              <a:latin typeface="+mn-lt"/>
              <a:ea typeface="+mn-ea"/>
              <a:cs typeface="+mn-cs"/>
            </a:rPr>
            <a:t>土地区画整理事業等により大幅に増加する見込みである。</a:t>
          </a:r>
          <a:endParaRPr lang="ja-JP" altLang="ja-JP" sz="1400">
            <a:effectLst/>
          </a:endParaRPr>
        </a:p>
        <a:p>
          <a:r>
            <a:rPr kumimoji="1" lang="ja-JP" altLang="ja-JP" sz="1100">
              <a:solidFill>
                <a:schemeClr val="dk1"/>
              </a:solidFill>
              <a:effectLst/>
              <a:latin typeface="+mn-lt"/>
              <a:ea typeface="+mn-ea"/>
              <a:cs typeface="+mn-cs"/>
            </a:rPr>
            <a:t>公共下水道事業会計の起債の償還額も増加しており、比率は上昇していく見込みである。</a:t>
          </a:r>
          <a:endParaRPr lang="ja-JP" altLang="ja-JP" sz="1400">
            <a:effectLst/>
          </a:endParaRPr>
        </a:p>
        <a:p>
          <a:r>
            <a:rPr kumimoji="1" lang="ja-JP" altLang="ja-JP" sz="1100">
              <a:solidFill>
                <a:schemeClr val="dk1"/>
              </a:solidFill>
              <a:effectLst/>
              <a:latin typeface="+mn-lt"/>
              <a:ea typeface="+mn-ea"/>
              <a:cs typeface="+mn-cs"/>
            </a:rPr>
            <a:t>今後は起債に大きく頼ることのない財政運営に努め、公債費等義務的経費の削減を中心とする行財政改革を進め財政の健全化に努める。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9,227
9,196
16.65
4,859,995
4,449,098
308,712
2,532,145
4,655,896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54.1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9,227
9,196
16.65
4,859,995
4,449,098
308,712
2,532,145
4,655,896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54.1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9,227
9,196
16.65
4,859,995
4,449,098
308,712
2,532,145
4,655,896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54.1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9,227
9,196
16.65
4,859,995
4,449,098
308,712
2,532,145
4,655,896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54.1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企業誘致や土地区画整理事業による定住促進策により人口は増加しており、一定の財政基盤は確保し、財政力指数は</a:t>
          </a:r>
          <a:r>
            <a:rPr kumimoji="1" lang="en-US" altLang="ja-JP" sz="1100">
              <a:solidFill>
                <a:schemeClr val="dk1"/>
              </a:solidFill>
              <a:effectLst/>
              <a:latin typeface="+mn-lt"/>
              <a:ea typeface="+mn-ea"/>
              <a:cs typeface="+mn-cs"/>
            </a:rPr>
            <a:t>0.68</a:t>
          </a:r>
          <a:r>
            <a:rPr kumimoji="1" lang="ja-JP" altLang="ja-JP" sz="1100">
              <a:solidFill>
                <a:schemeClr val="dk1"/>
              </a:solidFill>
              <a:effectLst/>
              <a:latin typeface="+mn-lt"/>
              <a:ea typeface="+mn-ea"/>
              <a:cs typeface="+mn-cs"/>
            </a:rPr>
            <a:t>と近年横ばい傾向にあるものの、類似団体内平均値</a:t>
          </a:r>
          <a:r>
            <a:rPr kumimoji="1" lang="en-US" altLang="ja-JP" sz="1100">
              <a:solidFill>
                <a:schemeClr val="dk1"/>
              </a:solidFill>
              <a:effectLst/>
              <a:latin typeface="+mn-lt"/>
              <a:ea typeface="+mn-ea"/>
              <a:cs typeface="+mn-cs"/>
            </a:rPr>
            <a:t>0.40</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0.28</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引き続き定住促進策を推進し、課税客体の増加を図る。</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年度の町税の収納率は</a:t>
          </a:r>
          <a:r>
            <a:rPr kumimoji="1" lang="en-US" altLang="ja-JP" sz="1100">
              <a:solidFill>
                <a:schemeClr val="dk1"/>
              </a:solidFill>
              <a:effectLst/>
              <a:latin typeface="+mn-lt"/>
              <a:ea typeface="+mn-ea"/>
              <a:cs typeface="+mn-cs"/>
            </a:rPr>
            <a:t>98.2</a:t>
          </a:r>
          <a:r>
            <a:rPr kumimoji="1" lang="ja-JP" altLang="ja-JP" sz="1100">
              <a:solidFill>
                <a:schemeClr val="dk1"/>
              </a:solidFill>
              <a:effectLst/>
              <a:latin typeface="+mn-lt"/>
              <a:ea typeface="+mn-ea"/>
              <a:cs typeface="+mn-cs"/>
            </a:rPr>
            <a:t>％と、県下でも高い収納率を維持しており、今後において収納率の向上のための取り組みを更に強化し、税収の増を図ることとする。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35983</xdr:rowOff>
    </xdr:to>
    <xdr:cxnSp macro="">
      <xdr:nvCxnSpPr>
        <xdr:cNvPr id="69" name="直線コネクタ 68"/>
        <xdr:cNvCxnSpPr/>
      </xdr:nvCxnSpPr>
      <xdr:spPr>
        <a:xfrm>
          <a:off x="4114800" y="70539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35983</xdr:rowOff>
    </xdr:to>
    <xdr:cxnSp macro="">
      <xdr:nvCxnSpPr>
        <xdr:cNvPr id="72" name="直線コネクタ 71"/>
        <xdr:cNvCxnSpPr/>
      </xdr:nvCxnSpPr>
      <xdr:spPr>
        <a:xfrm flipV="1">
          <a:off x="3225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5" name="直線コネクタ 74"/>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13002</xdr:rowOff>
    </xdr:from>
    <xdr:to>
      <xdr:col>3</xdr:col>
      <xdr:colOff>279400</xdr:colOff>
      <xdr:row>41</xdr:row>
      <xdr:rowOff>35983</xdr:rowOff>
    </xdr:to>
    <xdr:cxnSp macro="">
      <xdr:nvCxnSpPr>
        <xdr:cNvPr id="78" name="直線コネクタ 77"/>
        <xdr:cNvCxnSpPr/>
      </xdr:nvCxnSpPr>
      <xdr:spPr>
        <a:xfrm>
          <a:off x="1447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8" name="円/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0" name="円/楕円 89"/>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1" name="テキスト ボックス 90"/>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2" name="円/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4" name="円/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133652</xdr:rowOff>
    </xdr:from>
    <xdr:to>
      <xdr:col>2</xdr:col>
      <xdr:colOff>127000</xdr:colOff>
      <xdr:row>41</xdr:row>
      <xdr:rowOff>63802</xdr:rowOff>
    </xdr:to>
    <xdr:sp macro="" textlink="">
      <xdr:nvSpPr>
        <xdr:cNvPr id="96" name="円/楕円 95"/>
        <xdr:cNvSpPr/>
      </xdr:nvSpPr>
      <xdr:spPr>
        <a:xfrm>
          <a:off x="1397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73979</xdr:rowOff>
    </xdr:from>
    <xdr:ext cx="762000" cy="259045"/>
    <xdr:sp macro="" textlink="">
      <xdr:nvSpPr>
        <xdr:cNvPr id="97" name="テキスト ボックス 96"/>
        <xdr:cNvSpPr txBox="1"/>
      </xdr:nvSpPr>
      <xdr:spPr>
        <a:xfrm>
          <a:off x="1066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職員の定員管理により、退職者不補充等による人件費の削減に取り組んできた。平成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年度の職員数</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人から平成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人まで、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％）の職員削減を行い、人件費・物件費の抑制に努め、経常収支比率は</a:t>
          </a:r>
          <a:r>
            <a:rPr kumimoji="1" lang="en-US" altLang="ja-JP" sz="1100">
              <a:solidFill>
                <a:schemeClr val="dk1"/>
              </a:solidFill>
              <a:effectLst/>
              <a:latin typeface="+mn-lt"/>
              <a:ea typeface="+mn-ea"/>
              <a:cs typeface="+mn-cs"/>
            </a:rPr>
            <a:t>83.4</a:t>
          </a:r>
          <a:r>
            <a:rPr kumimoji="1" lang="ja-JP" altLang="ja-JP" sz="1100">
              <a:solidFill>
                <a:schemeClr val="dk1"/>
              </a:solidFill>
              <a:effectLst/>
              <a:latin typeface="+mn-lt"/>
              <a:ea typeface="+mn-ea"/>
              <a:cs typeface="+mn-cs"/>
            </a:rPr>
            <a:t>％と類似団体内平均値</a:t>
          </a:r>
          <a:r>
            <a:rPr kumimoji="1" lang="en-US" altLang="ja-JP" sz="1100">
              <a:solidFill>
                <a:schemeClr val="dk1"/>
              </a:solidFill>
              <a:effectLst/>
              <a:latin typeface="+mn-lt"/>
              <a:ea typeface="+mn-ea"/>
              <a:cs typeface="+mn-cs"/>
            </a:rPr>
            <a:t>86.6</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今後においても引き続き人件費・物件費の抑制に努め現状を維持するよう努める。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145542</xdr:rowOff>
    </xdr:from>
    <xdr:to>
      <xdr:col>7</xdr:col>
      <xdr:colOff>152400</xdr:colOff>
      <xdr:row>65</xdr:row>
      <xdr:rowOff>3048</xdr:rowOff>
    </xdr:to>
    <xdr:cxnSp macro="">
      <xdr:nvCxnSpPr>
        <xdr:cNvPr id="130" name="直線コネクタ 129"/>
        <xdr:cNvCxnSpPr/>
      </xdr:nvCxnSpPr>
      <xdr:spPr>
        <a:xfrm flipV="1">
          <a:off x="4114800" y="1111834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53848</xdr:rowOff>
    </xdr:from>
    <xdr:to>
      <xdr:col>6</xdr:col>
      <xdr:colOff>0</xdr:colOff>
      <xdr:row>65</xdr:row>
      <xdr:rowOff>3048</xdr:rowOff>
    </xdr:to>
    <xdr:cxnSp macro="">
      <xdr:nvCxnSpPr>
        <xdr:cNvPr id="133" name="直線コネクタ 132"/>
        <xdr:cNvCxnSpPr/>
      </xdr:nvCxnSpPr>
      <xdr:spPr>
        <a:xfrm>
          <a:off x="3225800" y="1102664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27305</xdr:rowOff>
    </xdr:from>
    <xdr:to>
      <xdr:col>4</xdr:col>
      <xdr:colOff>482600</xdr:colOff>
      <xdr:row>64</xdr:row>
      <xdr:rowOff>53848</xdr:rowOff>
    </xdr:to>
    <xdr:cxnSp macro="">
      <xdr:nvCxnSpPr>
        <xdr:cNvPr id="136" name="直線コネクタ 135"/>
        <xdr:cNvCxnSpPr/>
      </xdr:nvCxnSpPr>
      <xdr:spPr>
        <a:xfrm>
          <a:off x="2336800" y="1100010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64</xdr:row>
      <xdr:rowOff>27305</xdr:rowOff>
    </xdr:to>
    <xdr:cxnSp macro="">
      <xdr:nvCxnSpPr>
        <xdr:cNvPr id="139" name="直線コネクタ 138"/>
        <xdr:cNvCxnSpPr/>
      </xdr:nvCxnSpPr>
      <xdr:spPr>
        <a:xfrm>
          <a:off x="1447800" y="1095908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41" name="テキスト ボックス 140"/>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94742</xdr:rowOff>
    </xdr:from>
    <xdr:to>
      <xdr:col>7</xdr:col>
      <xdr:colOff>203200</xdr:colOff>
      <xdr:row>65</xdr:row>
      <xdr:rowOff>24892</xdr:rowOff>
    </xdr:to>
    <xdr:sp macro="" textlink="">
      <xdr:nvSpPr>
        <xdr:cNvPr id="149" name="円/楕円 148"/>
        <xdr:cNvSpPr/>
      </xdr:nvSpPr>
      <xdr:spPr>
        <a:xfrm>
          <a:off x="49022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111269</xdr:rowOff>
    </xdr:from>
    <xdr:ext cx="762000" cy="259045"/>
    <xdr:sp macro="" textlink="">
      <xdr:nvSpPr>
        <xdr:cNvPr id="150" name="財政構造の弾力性該当値テキスト"/>
        <xdr:cNvSpPr txBox="1"/>
      </xdr:nvSpPr>
      <xdr:spPr>
        <a:xfrm>
          <a:off x="50419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123698</xdr:rowOff>
    </xdr:from>
    <xdr:to>
      <xdr:col>6</xdr:col>
      <xdr:colOff>50800</xdr:colOff>
      <xdr:row>65</xdr:row>
      <xdr:rowOff>53848</xdr:rowOff>
    </xdr:to>
    <xdr:sp macro="" textlink="">
      <xdr:nvSpPr>
        <xdr:cNvPr id="151" name="円/楕円 150"/>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64025</xdr:rowOff>
    </xdr:from>
    <xdr:ext cx="736600" cy="259045"/>
    <xdr:sp macro="" textlink="">
      <xdr:nvSpPr>
        <xdr:cNvPr id="152" name="テキスト ボックス 151"/>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3048</xdr:rowOff>
    </xdr:from>
    <xdr:to>
      <xdr:col>4</xdr:col>
      <xdr:colOff>533400</xdr:colOff>
      <xdr:row>64</xdr:row>
      <xdr:rowOff>104648</xdr:rowOff>
    </xdr:to>
    <xdr:sp macro="" textlink="">
      <xdr:nvSpPr>
        <xdr:cNvPr id="153" name="円/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114825</xdr:rowOff>
    </xdr:from>
    <xdr:ext cx="762000" cy="259045"/>
    <xdr:sp macro="" textlink="">
      <xdr:nvSpPr>
        <xdr:cNvPr id="154" name="テキスト ボックス 153"/>
        <xdr:cNvSpPr txBox="1"/>
      </xdr:nvSpPr>
      <xdr:spPr>
        <a:xfrm>
          <a:off x="2844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147955</xdr:rowOff>
    </xdr:from>
    <xdr:to>
      <xdr:col>3</xdr:col>
      <xdr:colOff>330200</xdr:colOff>
      <xdr:row>64</xdr:row>
      <xdr:rowOff>78105</xdr:rowOff>
    </xdr:to>
    <xdr:sp macro="" textlink="">
      <xdr:nvSpPr>
        <xdr:cNvPr id="155" name="円/楕円 154"/>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88282</xdr:rowOff>
    </xdr:from>
    <xdr:ext cx="762000" cy="259045"/>
    <xdr:sp macro="" textlink="">
      <xdr:nvSpPr>
        <xdr:cNvPr id="156" name="テキスト ボックス 155"/>
        <xdr:cNvSpPr txBox="1"/>
      </xdr:nvSpPr>
      <xdr:spPr>
        <a:xfrm>
          <a:off x="1955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7" name="円/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47261</xdr:rowOff>
    </xdr:from>
    <xdr:ext cx="762000" cy="259045"/>
    <xdr:sp macro="" textlink="">
      <xdr:nvSpPr>
        <xdr:cNvPr id="158" name="テキスト ボックス 157"/>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人当たりの人件費・物件費等決算額は</a:t>
          </a:r>
          <a:r>
            <a:rPr kumimoji="1" lang="en-US" altLang="ja-JP" sz="1100">
              <a:solidFill>
                <a:schemeClr val="dk1"/>
              </a:solidFill>
              <a:effectLst/>
              <a:latin typeface="+mn-lt"/>
              <a:ea typeface="+mn-ea"/>
              <a:cs typeface="+mn-cs"/>
            </a:rPr>
            <a:t>122,117</a:t>
          </a:r>
          <a:r>
            <a:rPr kumimoji="1" lang="ja-JP" altLang="ja-JP" sz="1100">
              <a:solidFill>
                <a:schemeClr val="dk1"/>
              </a:solidFill>
              <a:effectLst/>
              <a:latin typeface="+mn-lt"/>
              <a:ea typeface="+mn-ea"/>
              <a:cs typeface="+mn-cs"/>
            </a:rPr>
            <a:t>円で、類似団体内平均と比較すると</a:t>
          </a:r>
          <a:r>
            <a:rPr kumimoji="1" lang="en-US" altLang="ja-JP" sz="1100">
              <a:solidFill>
                <a:schemeClr val="dk1"/>
              </a:solidFill>
              <a:effectLst/>
              <a:latin typeface="+mn-lt"/>
              <a:ea typeface="+mn-ea"/>
              <a:cs typeface="+mn-cs"/>
            </a:rPr>
            <a:t>96,965</a:t>
          </a:r>
          <a:r>
            <a:rPr kumimoji="1" lang="ja-JP" altLang="ja-JP" sz="1100">
              <a:solidFill>
                <a:schemeClr val="dk1"/>
              </a:solidFill>
              <a:effectLst/>
              <a:latin typeface="+mn-lt"/>
              <a:ea typeface="+mn-ea"/>
              <a:cs typeface="+mn-cs"/>
            </a:rPr>
            <a:t>円下回っている要因として、ごみ処理業務や消防業務を一部事務組合で行っていることが挙げられる。一部事務組合の人件費・物件費等に充てる繰出金といった費用を合計した場合、人口１人当たりの金額は大幅に増加することになる。今後はこれらを含めた経費について、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2164</xdr:rowOff>
    </xdr:from>
    <xdr:to>
      <xdr:col>7</xdr:col>
      <xdr:colOff>152400</xdr:colOff>
      <xdr:row>81</xdr:row>
      <xdr:rowOff>4376</xdr:rowOff>
    </xdr:to>
    <xdr:cxnSp macro="">
      <xdr:nvCxnSpPr>
        <xdr:cNvPr id="193" name="直線コネクタ 192"/>
        <xdr:cNvCxnSpPr/>
      </xdr:nvCxnSpPr>
      <xdr:spPr>
        <a:xfrm flipV="1">
          <a:off x="4114800" y="13889614"/>
          <a:ext cx="8382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4376</xdr:rowOff>
    </xdr:from>
    <xdr:to>
      <xdr:col>6</xdr:col>
      <xdr:colOff>0</xdr:colOff>
      <xdr:row>81</xdr:row>
      <xdr:rowOff>10023</xdr:rowOff>
    </xdr:to>
    <xdr:cxnSp macro="">
      <xdr:nvCxnSpPr>
        <xdr:cNvPr id="196" name="直線コネクタ 195"/>
        <xdr:cNvCxnSpPr/>
      </xdr:nvCxnSpPr>
      <xdr:spPr>
        <a:xfrm flipV="1">
          <a:off x="3225800" y="13891826"/>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140016</xdr:rowOff>
    </xdr:from>
    <xdr:to>
      <xdr:col>4</xdr:col>
      <xdr:colOff>482600</xdr:colOff>
      <xdr:row>81</xdr:row>
      <xdr:rowOff>10023</xdr:rowOff>
    </xdr:to>
    <xdr:cxnSp macro="">
      <xdr:nvCxnSpPr>
        <xdr:cNvPr id="199" name="直線コネクタ 198"/>
        <xdr:cNvCxnSpPr/>
      </xdr:nvCxnSpPr>
      <xdr:spPr>
        <a:xfrm>
          <a:off x="2336800" y="13856016"/>
          <a:ext cx="889000" cy="4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140016</xdr:rowOff>
    </xdr:from>
    <xdr:to>
      <xdr:col>3</xdr:col>
      <xdr:colOff>279400</xdr:colOff>
      <xdr:row>80</xdr:row>
      <xdr:rowOff>167429</xdr:rowOff>
    </xdr:to>
    <xdr:cxnSp macro="">
      <xdr:nvCxnSpPr>
        <xdr:cNvPr id="202" name="直線コネクタ 201"/>
        <xdr:cNvCxnSpPr/>
      </xdr:nvCxnSpPr>
      <xdr:spPr>
        <a:xfrm flipV="1">
          <a:off x="1447800" y="13856016"/>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122814</xdr:rowOff>
    </xdr:from>
    <xdr:to>
      <xdr:col>7</xdr:col>
      <xdr:colOff>203200</xdr:colOff>
      <xdr:row>81</xdr:row>
      <xdr:rowOff>52964</xdr:rowOff>
    </xdr:to>
    <xdr:sp macro="" textlink="">
      <xdr:nvSpPr>
        <xdr:cNvPr id="212" name="円/楕円 211"/>
        <xdr:cNvSpPr/>
      </xdr:nvSpPr>
      <xdr:spPr>
        <a:xfrm>
          <a:off x="4902200" y="138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44091</xdr:rowOff>
    </xdr:from>
    <xdr:ext cx="762000" cy="259045"/>
    <xdr:sp macro="" textlink="">
      <xdr:nvSpPr>
        <xdr:cNvPr id="213" name="人件費・物件費等の状況該当値テキスト"/>
        <xdr:cNvSpPr txBox="1"/>
      </xdr:nvSpPr>
      <xdr:spPr>
        <a:xfrm>
          <a:off x="5041900" y="137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122,117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125026</xdr:rowOff>
    </xdr:from>
    <xdr:to>
      <xdr:col>6</xdr:col>
      <xdr:colOff>50800</xdr:colOff>
      <xdr:row>81</xdr:row>
      <xdr:rowOff>55176</xdr:rowOff>
    </xdr:to>
    <xdr:sp macro="" textlink="">
      <xdr:nvSpPr>
        <xdr:cNvPr id="214" name="円/楕円 213"/>
        <xdr:cNvSpPr/>
      </xdr:nvSpPr>
      <xdr:spPr>
        <a:xfrm>
          <a:off x="4064000" y="138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65353</xdr:rowOff>
    </xdr:from>
    <xdr:ext cx="736600" cy="259045"/>
    <xdr:sp macro="" textlink="">
      <xdr:nvSpPr>
        <xdr:cNvPr id="215" name="テキスト ボックス 214"/>
        <xdr:cNvSpPr txBox="1"/>
      </xdr:nvSpPr>
      <xdr:spPr>
        <a:xfrm>
          <a:off x="3733800" y="1360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122,667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130673</xdr:rowOff>
    </xdr:from>
    <xdr:to>
      <xdr:col>4</xdr:col>
      <xdr:colOff>533400</xdr:colOff>
      <xdr:row>81</xdr:row>
      <xdr:rowOff>60823</xdr:rowOff>
    </xdr:to>
    <xdr:sp macro="" textlink="">
      <xdr:nvSpPr>
        <xdr:cNvPr id="216" name="円/楕円 215"/>
        <xdr:cNvSpPr/>
      </xdr:nvSpPr>
      <xdr:spPr>
        <a:xfrm>
          <a:off x="3175000" y="138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71000</xdr:rowOff>
    </xdr:from>
    <xdr:ext cx="762000" cy="259045"/>
    <xdr:sp macro="" textlink="">
      <xdr:nvSpPr>
        <xdr:cNvPr id="217" name="テキスト ボックス 216"/>
        <xdr:cNvSpPr txBox="1"/>
      </xdr:nvSpPr>
      <xdr:spPr>
        <a:xfrm>
          <a:off x="2844800" y="1361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124,071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89216</xdr:rowOff>
    </xdr:from>
    <xdr:to>
      <xdr:col>3</xdr:col>
      <xdr:colOff>330200</xdr:colOff>
      <xdr:row>81</xdr:row>
      <xdr:rowOff>19366</xdr:rowOff>
    </xdr:to>
    <xdr:sp macro="" textlink="">
      <xdr:nvSpPr>
        <xdr:cNvPr id="218" name="円/楕円 217"/>
        <xdr:cNvSpPr/>
      </xdr:nvSpPr>
      <xdr:spPr>
        <a:xfrm>
          <a:off x="2286000" y="138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29543</xdr:rowOff>
    </xdr:from>
    <xdr:ext cx="762000" cy="259045"/>
    <xdr:sp macro="" textlink="">
      <xdr:nvSpPr>
        <xdr:cNvPr id="219" name="テキスト ボックス 218"/>
        <xdr:cNvSpPr txBox="1"/>
      </xdr:nvSpPr>
      <xdr:spPr>
        <a:xfrm>
          <a:off x="1955800" y="1357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113,763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116629</xdr:rowOff>
    </xdr:from>
    <xdr:to>
      <xdr:col>2</xdr:col>
      <xdr:colOff>127000</xdr:colOff>
      <xdr:row>81</xdr:row>
      <xdr:rowOff>46779</xdr:rowOff>
    </xdr:to>
    <xdr:sp macro="" textlink="">
      <xdr:nvSpPr>
        <xdr:cNvPr id="220" name="円/楕円 219"/>
        <xdr:cNvSpPr/>
      </xdr:nvSpPr>
      <xdr:spPr>
        <a:xfrm>
          <a:off x="1397000" y="138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56956</xdr:rowOff>
    </xdr:from>
    <xdr:ext cx="762000" cy="259045"/>
    <xdr:sp macro="" textlink="">
      <xdr:nvSpPr>
        <xdr:cNvPr id="221" name="テキスト ボックス 220"/>
        <xdr:cNvSpPr txBox="1"/>
      </xdr:nvSpPr>
      <xdr:spPr>
        <a:xfrm>
          <a:off x="1066800" y="1360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従来から職員採用においては「高卒程度」を実施してきているが、採用者の大半を占める「大卒者」の初任給が抑えられているため、類似団体内平均</a:t>
          </a:r>
          <a:r>
            <a:rPr kumimoji="1" lang="en-US" altLang="ja-JP" sz="1100">
              <a:solidFill>
                <a:schemeClr val="dk1"/>
              </a:solidFill>
              <a:effectLst/>
              <a:latin typeface="+mn-lt"/>
              <a:ea typeface="+mn-ea"/>
              <a:cs typeface="+mn-cs"/>
            </a:rPr>
            <a:t>95.0</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下回り</a:t>
          </a:r>
          <a:r>
            <a:rPr kumimoji="1" lang="en-US" altLang="ja-JP" sz="1100">
              <a:solidFill>
                <a:schemeClr val="dk1"/>
              </a:solidFill>
              <a:effectLst/>
              <a:latin typeface="+mn-lt"/>
              <a:ea typeface="+mn-ea"/>
              <a:cs typeface="+mn-cs"/>
            </a:rPr>
            <a:t>92.8</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今後においては、国の水準を踏まえ給与の適正化を図る。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82550</xdr:rowOff>
    </xdr:to>
    <xdr:cxnSp macro="">
      <xdr:nvCxnSpPr>
        <xdr:cNvPr id="255" name="直線コネクタ 254"/>
        <xdr:cNvCxnSpPr/>
      </xdr:nvCxnSpPr>
      <xdr:spPr>
        <a:xfrm flipV="1">
          <a:off x="16179800" y="144280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84</xdr:row>
      <xdr:rowOff>82550</xdr:rowOff>
    </xdr:to>
    <xdr:cxnSp macro="">
      <xdr:nvCxnSpPr>
        <xdr:cNvPr id="258" name="直線コネクタ 257"/>
        <xdr:cNvCxnSpPr/>
      </xdr:nvCxnSpPr>
      <xdr:spPr>
        <a:xfrm>
          <a:off x="15290800" y="143797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149437</xdr:rowOff>
    </xdr:from>
    <xdr:to>
      <xdr:col>22</xdr:col>
      <xdr:colOff>203200</xdr:colOff>
      <xdr:row>87</xdr:row>
      <xdr:rowOff>139277</xdr:rowOff>
    </xdr:to>
    <xdr:cxnSp macro="">
      <xdr:nvCxnSpPr>
        <xdr:cNvPr id="261" name="直線コネクタ 260"/>
        <xdr:cNvCxnSpPr/>
      </xdr:nvCxnSpPr>
      <xdr:spPr>
        <a:xfrm flipV="1">
          <a:off x="14401800" y="14379787"/>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165946</xdr:rowOff>
    </xdr:from>
    <xdr:to>
      <xdr:col>21</xdr:col>
      <xdr:colOff>0</xdr:colOff>
      <xdr:row>87</xdr:row>
      <xdr:rowOff>139277</xdr:rowOff>
    </xdr:to>
    <xdr:cxnSp macro="">
      <xdr:nvCxnSpPr>
        <xdr:cNvPr id="264" name="直線コネクタ 263"/>
        <xdr:cNvCxnSpPr/>
      </xdr:nvCxnSpPr>
      <xdr:spPr>
        <a:xfrm>
          <a:off x="13512800" y="1491064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4" name="円/楕円 273"/>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163423</xdr:rowOff>
    </xdr:from>
    <xdr:ext cx="762000" cy="259045"/>
    <xdr:sp macro="" textlink="">
      <xdr:nvSpPr>
        <xdr:cNvPr id="275" name="給与水準   （国との比較）該当値テキスト"/>
        <xdr:cNvSpPr txBox="1"/>
      </xdr:nvSpPr>
      <xdr:spPr>
        <a:xfrm>
          <a:off x="171069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6" name="円/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98637</xdr:rowOff>
    </xdr:from>
    <xdr:to>
      <xdr:col>22</xdr:col>
      <xdr:colOff>254000</xdr:colOff>
      <xdr:row>84</xdr:row>
      <xdr:rowOff>28787</xdr:rowOff>
    </xdr:to>
    <xdr:sp macro="" textlink="">
      <xdr:nvSpPr>
        <xdr:cNvPr id="278" name="円/楕円 277"/>
        <xdr:cNvSpPr/>
      </xdr:nvSpPr>
      <xdr:spPr>
        <a:xfrm>
          <a:off x="15240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38964</xdr:rowOff>
    </xdr:from>
    <xdr:ext cx="762000" cy="259045"/>
    <xdr:sp macro="" textlink="">
      <xdr:nvSpPr>
        <xdr:cNvPr id="279" name="テキスト ボックス 278"/>
        <xdr:cNvSpPr txBox="1"/>
      </xdr:nvSpPr>
      <xdr:spPr>
        <a:xfrm>
          <a:off x="14909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88477</xdr:rowOff>
    </xdr:from>
    <xdr:to>
      <xdr:col>21</xdr:col>
      <xdr:colOff>50800</xdr:colOff>
      <xdr:row>88</xdr:row>
      <xdr:rowOff>18627</xdr:rowOff>
    </xdr:to>
    <xdr:sp macro="" textlink="">
      <xdr:nvSpPr>
        <xdr:cNvPr id="280" name="円/楕円 279"/>
        <xdr:cNvSpPr/>
      </xdr:nvSpPr>
      <xdr:spPr>
        <a:xfrm>
          <a:off x="14351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28804</xdr:rowOff>
    </xdr:from>
    <xdr:ext cx="762000" cy="259045"/>
    <xdr:sp macro="" textlink="">
      <xdr:nvSpPr>
        <xdr:cNvPr id="281" name="テキスト ボックス 280"/>
        <xdr:cNvSpPr txBox="1"/>
      </xdr:nvSpPr>
      <xdr:spPr>
        <a:xfrm>
          <a:off x="14020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115146</xdr:rowOff>
    </xdr:from>
    <xdr:to>
      <xdr:col>19</xdr:col>
      <xdr:colOff>533400</xdr:colOff>
      <xdr:row>87</xdr:row>
      <xdr:rowOff>45296</xdr:rowOff>
    </xdr:to>
    <xdr:sp macro="" textlink="">
      <xdr:nvSpPr>
        <xdr:cNvPr id="282" name="円/楕円 281"/>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55473</xdr:rowOff>
    </xdr:from>
    <xdr:ext cx="762000" cy="259045"/>
    <xdr:sp macro="" textlink="">
      <xdr:nvSpPr>
        <xdr:cNvPr id="283" name="テキスト ボックス 282"/>
        <xdr:cNvSpPr txBox="1"/>
      </xdr:nvSpPr>
      <xdr:spPr>
        <a:xfrm>
          <a:off x="13131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これまで、課の統廃合や退職補充のための新規採用職員を抑制してきたことにより、類似団体内平均の</a:t>
          </a:r>
          <a:r>
            <a:rPr kumimoji="1" lang="en-US" altLang="ja-JP" sz="1100">
              <a:solidFill>
                <a:schemeClr val="dk1"/>
              </a:solidFill>
              <a:effectLst/>
              <a:latin typeface="+mn-lt"/>
              <a:ea typeface="+mn-ea"/>
              <a:cs typeface="+mn-cs"/>
            </a:rPr>
            <a:t>13.07</a:t>
          </a:r>
          <a:r>
            <a:rPr kumimoji="1" lang="ja-JP" altLang="ja-JP" sz="1100">
              <a:solidFill>
                <a:schemeClr val="dk1"/>
              </a:solidFill>
              <a:effectLst/>
              <a:latin typeface="+mn-lt"/>
              <a:ea typeface="+mn-ea"/>
              <a:cs typeface="+mn-cs"/>
            </a:rPr>
            <a:t>人を</a:t>
          </a:r>
          <a:r>
            <a:rPr kumimoji="1" lang="en-US" altLang="ja-JP" sz="1100">
              <a:solidFill>
                <a:schemeClr val="dk1"/>
              </a:solidFill>
              <a:effectLst/>
              <a:latin typeface="+mn-lt"/>
              <a:ea typeface="+mn-ea"/>
              <a:cs typeface="+mn-cs"/>
            </a:rPr>
            <a:t>5.27</a:t>
          </a:r>
          <a:r>
            <a:rPr kumimoji="1" lang="ja-JP" altLang="ja-JP" sz="1100">
              <a:solidFill>
                <a:schemeClr val="dk1"/>
              </a:solidFill>
              <a:effectLst/>
              <a:latin typeface="+mn-lt"/>
              <a:ea typeface="+mn-ea"/>
              <a:cs typeface="+mn-cs"/>
            </a:rPr>
            <a:t>人下回り、</a:t>
          </a:r>
          <a:r>
            <a:rPr kumimoji="1" lang="en-US" altLang="ja-JP" sz="1100">
              <a:solidFill>
                <a:schemeClr val="dk1"/>
              </a:solidFill>
              <a:effectLst/>
              <a:latin typeface="+mn-lt"/>
              <a:ea typeface="+mn-ea"/>
              <a:cs typeface="+mn-cs"/>
            </a:rPr>
            <a:t>7.80</a:t>
          </a:r>
          <a:r>
            <a:rPr kumimoji="1" lang="ja-JP" altLang="ja-JP" sz="1100">
              <a:solidFill>
                <a:schemeClr val="dk1"/>
              </a:solidFill>
              <a:effectLst/>
              <a:latin typeface="+mn-lt"/>
              <a:ea typeface="+mn-ea"/>
              <a:cs typeface="+mn-cs"/>
            </a:rPr>
            <a:t>人となっている。</a:t>
          </a:r>
          <a:endParaRPr lang="ja-JP" altLang="ja-JP" sz="1400">
            <a:effectLst/>
          </a:endParaRPr>
        </a:p>
        <a:p>
          <a:r>
            <a:rPr kumimoji="1" lang="ja-JP" altLang="ja-JP" sz="1100">
              <a:solidFill>
                <a:schemeClr val="dk1"/>
              </a:solidFill>
              <a:effectLst/>
              <a:latin typeface="+mn-lt"/>
              <a:ea typeface="+mn-ea"/>
              <a:cs typeface="+mn-cs"/>
            </a:rPr>
            <a:t>しかし国・県からの権限・事務の移譲により事務量は増えてきており、また町の人口が増えた事もあり、引き続きの事務の効率化や組織の見直し等を行うものの職員数の更なる抑制は難しいと感じている。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117221</xdr:rowOff>
    </xdr:to>
    <xdr:cxnSp macro="">
      <xdr:nvCxnSpPr>
        <xdr:cNvPr id="318" name="直線コネクタ 317"/>
        <xdr:cNvCxnSpPr/>
      </xdr:nvCxnSpPr>
      <xdr:spPr>
        <a:xfrm flipV="1">
          <a:off x="16179800" y="10215880"/>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117221</xdr:rowOff>
    </xdr:from>
    <xdr:to>
      <xdr:col>23</xdr:col>
      <xdr:colOff>406400</xdr:colOff>
      <xdr:row>59</xdr:row>
      <xdr:rowOff>121243</xdr:rowOff>
    </xdr:to>
    <xdr:cxnSp macro="">
      <xdr:nvCxnSpPr>
        <xdr:cNvPr id="321" name="直線コネクタ 320"/>
        <xdr:cNvCxnSpPr/>
      </xdr:nvCxnSpPr>
      <xdr:spPr>
        <a:xfrm flipV="1">
          <a:off x="15290800" y="1023277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118025</xdr:rowOff>
    </xdr:from>
    <xdr:to>
      <xdr:col>22</xdr:col>
      <xdr:colOff>203200</xdr:colOff>
      <xdr:row>59</xdr:row>
      <xdr:rowOff>121243</xdr:rowOff>
    </xdr:to>
    <xdr:cxnSp macro="">
      <xdr:nvCxnSpPr>
        <xdr:cNvPr id="324" name="直線コネクタ 323"/>
        <xdr:cNvCxnSpPr/>
      </xdr:nvCxnSpPr>
      <xdr:spPr>
        <a:xfrm>
          <a:off x="14401800" y="10233575"/>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98721</xdr:rowOff>
    </xdr:from>
    <xdr:to>
      <xdr:col>21</xdr:col>
      <xdr:colOff>0</xdr:colOff>
      <xdr:row>59</xdr:row>
      <xdr:rowOff>118025</xdr:rowOff>
    </xdr:to>
    <xdr:cxnSp macro="">
      <xdr:nvCxnSpPr>
        <xdr:cNvPr id="327" name="直線コネクタ 326"/>
        <xdr:cNvCxnSpPr/>
      </xdr:nvCxnSpPr>
      <xdr:spPr>
        <a:xfrm>
          <a:off x="13512800" y="1021427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49530</xdr:rowOff>
    </xdr:from>
    <xdr:to>
      <xdr:col>24</xdr:col>
      <xdr:colOff>609600</xdr:colOff>
      <xdr:row>59</xdr:row>
      <xdr:rowOff>151130</xdr:rowOff>
    </xdr:to>
    <xdr:sp macro="" textlink="">
      <xdr:nvSpPr>
        <xdr:cNvPr id="337" name="円/楕円 336"/>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142257</xdr:rowOff>
    </xdr:from>
    <xdr:ext cx="762000" cy="259045"/>
    <xdr:sp macro="" textlink="">
      <xdr:nvSpPr>
        <xdr:cNvPr id="338" name="定員管理の状況該当値テキスト"/>
        <xdr:cNvSpPr txBox="1"/>
      </xdr:nvSpPr>
      <xdr:spPr>
        <a:xfrm>
          <a:off x="17106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66421</xdr:rowOff>
    </xdr:from>
    <xdr:to>
      <xdr:col>23</xdr:col>
      <xdr:colOff>457200</xdr:colOff>
      <xdr:row>59</xdr:row>
      <xdr:rowOff>168021</xdr:rowOff>
    </xdr:to>
    <xdr:sp macro="" textlink="">
      <xdr:nvSpPr>
        <xdr:cNvPr id="339" name="円/楕円 338"/>
        <xdr:cNvSpPr/>
      </xdr:nvSpPr>
      <xdr:spPr>
        <a:xfrm>
          <a:off x="16129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6748</xdr:rowOff>
    </xdr:from>
    <xdr:ext cx="736600" cy="259045"/>
    <xdr:sp macro="" textlink="">
      <xdr:nvSpPr>
        <xdr:cNvPr id="340" name="テキスト ボックス 339"/>
        <xdr:cNvSpPr txBox="1"/>
      </xdr:nvSpPr>
      <xdr:spPr>
        <a:xfrm>
          <a:off x="15798800" y="995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70443</xdr:rowOff>
    </xdr:from>
    <xdr:to>
      <xdr:col>22</xdr:col>
      <xdr:colOff>254000</xdr:colOff>
      <xdr:row>60</xdr:row>
      <xdr:rowOff>593</xdr:rowOff>
    </xdr:to>
    <xdr:sp macro="" textlink="">
      <xdr:nvSpPr>
        <xdr:cNvPr id="341" name="円/楕円 340"/>
        <xdr:cNvSpPr/>
      </xdr:nvSpPr>
      <xdr:spPr>
        <a:xfrm>
          <a:off x="15240000" y="101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10770</xdr:rowOff>
    </xdr:from>
    <xdr:ext cx="762000" cy="259045"/>
    <xdr:sp macro="" textlink="">
      <xdr:nvSpPr>
        <xdr:cNvPr id="342" name="テキスト ボックス 341"/>
        <xdr:cNvSpPr txBox="1"/>
      </xdr:nvSpPr>
      <xdr:spPr>
        <a:xfrm>
          <a:off x="14909800" y="995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67225</xdr:rowOff>
    </xdr:from>
    <xdr:to>
      <xdr:col>21</xdr:col>
      <xdr:colOff>50800</xdr:colOff>
      <xdr:row>59</xdr:row>
      <xdr:rowOff>168825</xdr:rowOff>
    </xdr:to>
    <xdr:sp macro="" textlink="">
      <xdr:nvSpPr>
        <xdr:cNvPr id="343" name="円/楕円 342"/>
        <xdr:cNvSpPr/>
      </xdr:nvSpPr>
      <xdr:spPr>
        <a:xfrm>
          <a:off x="14351000" y="101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7552</xdr:rowOff>
    </xdr:from>
    <xdr:ext cx="762000" cy="259045"/>
    <xdr:sp macro="" textlink="">
      <xdr:nvSpPr>
        <xdr:cNvPr id="344" name="テキスト ボックス 343"/>
        <xdr:cNvSpPr txBox="1"/>
      </xdr:nvSpPr>
      <xdr:spPr>
        <a:xfrm>
          <a:off x="14020800" y="99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47921</xdr:rowOff>
    </xdr:from>
    <xdr:to>
      <xdr:col>19</xdr:col>
      <xdr:colOff>533400</xdr:colOff>
      <xdr:row>59</xdr:row>
      <xdr:rowOff>149521</xdr:rowOff>
    </xdr:to>
    <xdr:sp macro="" textlink="">
      <xdr:nvSpPr>
        <xdr:cNvPr id="345" name="円/楕円 344"/>
        <xdr:cNvSpPr/>
      </xdr:nvSpPr>
      <xdr:spPr>
        <a:xfrm>
          <a:off x="13462000" y="101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159698</xdr:rowOff>
    </xdr:from>
    <xdr:ext cx="762000" cy="259045"/>
    <xdr:sp macro="" textlink="">
      <xdr:nvSpPr>
        <xdr:cNvPr id="346" name="テキスト ボックス 345"/>
        <xdr:cNvSpPr txBox="1"/>
      </xdr:nvSpPr>
      <xdr:spPr>
        <a:xfrm>
          <a:off x="13131800" y="993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過去からの起債抑制策により類似団体平均の</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％下回り、</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となっている。しかし、今後控えている大規模な事業計画の整理・縮小を図るなど、起債依存型の事業実施を見直し、緊急性や住民のニーズ等を的確に反映した事業の選択により、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66802</xdr:rowOff>
    </xdr:to>
    <xdr:cxnSp macro="">
      <xdr:nvCxnSpPr>
        <xdr:cNvPr id="378" name="直線コネクタ 377"/>
        <xdr:cNvCxnSpPr/>
      </xdr:nvCxnSpPr>
      <xdr:spPr>
        <a:xfrm>
          <a:off x="16179800" y="669544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161036</xdr:rowOff>
    </xdr:from>
    <xdr:to>
      <xdr:col>23</xdr:col>
      <xdr:colOff>406400</xdr:colOff>
      <xdr:row>39</xdr:row>
      <xdr:rowOff>8890</xdr:rowOff>
    </xdr:to>
    <xdr:cxnSp macro="">
      <xdr:nvCxnSpPr>
        <xdr:cNvPr id="381" name="直線コネクタ 380"/>
        <xdr:cNvCxnSpPr/>
      </xdr:nvCxnSpPr>
      <xdr:spPr>
        <a:xfrm>
          <a:off x="15290800" y="667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141732</xdr:rowOff>
    </xdr:from>
    <xdr:to>
      <xdr:col>22</xdr:col>
      <xdr:colOff>203200</xdr:colOff>
      <xdr:row>38</xdr:row>
      <xdr:rowOff>161036</xdr:rowOff>
    </xdr:to>
    <xdr:cxnSp macro="">
      <xdr:nvCxnSpPr>
        <xdr:cNvPr id="384" name="直線コネクタ 383"/>
        <xdr:cNvCxnSpPr/>
      </xdr:nvCxnSpPr>
      <xdr:spPr>
        <a:xfrm>
          <a:off x="14401800" y="66568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141732</xdr:rowOff>
    </xdr:from>
    <xdr:to>
      <xdr:col>21</xdr:col>
      <xdr:colOff>0</xdr:colOff>
      <xdr:row>38</xdr:row>
      <xdr:rowOff>170688</xdr:rowOff>
    </xdr:to>
    <xdr:cxnSp macro="">
      <xdr:nvCxnSpPr>
        <xdr:cNvPr id="387" name="直線コネクタ 386"/>
        <xdr:cNvCxnSpPr/>
      </xdr:nvCxnSpPr>
      <xdr:spPr>
        <a:xfrm flipV="1">
          <a:off x="13512800" y="66568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16002</xdr:rowOff>
    </xdr:from>
    <xdr:to>
      <xdr:col>24</xdr:col>
      <xdr:colOff>609600</xdr:colOff>
      <xdr:row>39</xdr:row>
      <xdr:rowOff>117602</xdr:rowOff>
    </xdr:to>
    <xdr:sp macro="" textlink="">
      <xdr:nvSpPr>
        <xdr:cNvPr id="397" name="円/楕円 396"/>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32529</xdr:rowOff>
    </xdr:from>
    <xdr:ext cx="762000" cy="259045"/>
    <xdr:sp macro="" textlink="">
      <xdr:nvSpPr>
        <xdr:cNvPr id="398"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399" name="円/楕円 398"/>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400" name="テキスト ボックス 399"/>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401" name="円/楕円 400"/>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50563</xdr:rowOff>
    </xdr:from>
    <xdr:ext cx="762000" cy="259045"/>
    <xdr:sp macro="" textlink="">
      <xdr:nvSpPr>
        <xdr:cNvPr id="402" name="テキスト ボックス 401"/>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90932</xdr:rowOff>
    </xdr:from>
    <xdr:to>
      <xdr:col>21</xdr:col>
      <xdr:colOff>50800</xdr:colOff>
      <xdr:row>39</xdr:row>
      <xdr:rowOff>21082</xdr:rowOff>
    </xdr:to>
    <xdr:sp macro="" textlink="">
      <xdr:nvSpPr>
        <xdr:cNvPr id="403" name="円/楕円 402"/>
        <xdr:cNvSpPr/>
      </xdr:nvSpPr>
      <xdr:spPr>
        <a:xfrm>
          <a:off x="14351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31259</xdr:rowOff>
    </xdr:from>
    <xdr:ext cx="762000" cy="259045"/>
    <xdr:sp macro="" textlink="">
      <xdr:nvSpPr>
        <xdr:cNvPr id="404" name="テキスト ボックス 403"/>
        <xdr:cNvSpPr txBox="1"/>
      </xdr:nvSpPr>
      <xdr:spPr>
        <a:xfrm>
          <a:off x="14020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5" name="円/楕円 404"/>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60215</xdr:rowOff>
    </xdr:from>
    <xdr:ext cx="762000" cy="259045"/>
    <xdr:sp macro="" textlink="">
      <xdr:nvSpPr>
        <xdr:cNvPr id="406" name="テキスト ボックス 405"/>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今まで起債の抑制や財政調整基金の積み立てによる充当可能基金の増額を行っており、将来負担比率は生じなかったが、町民会館建設事業、運動公園整備事業等により平成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年度には将来負担比率が発生し、平成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年度には将来負担比率</a:t>
          </a:r>
          <a:r>
            <a:rPr kumimoji="1" lang="en-US" altLang="ja-JP" sz="1100">
              <a:solidFill>
                <a:schemeClr val="dk1"/>
              </a:solidFill>
              <a:effectLst/>
              <a:latin typeface="+mn-lt"/>
              <a:ea typeface="+mn-ea"/>
              <a:cs typeface="+mn-cs"/>
            </a:rPr>
            <a:t>54.1</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年度に「嘉島町行財政運営委員会」を設置し、公債費等義務的経費を中心とする行財政改革を進め、財政の健全化に努めている。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20199</xdr:rowOff>
    </xdr:from>
    <xdr:to>
      <xdr:col>24</xdr:col>
      <xdr:colOff>558800</xdr:colOff>
      <xdr:row>17</xdr:row>
      <xdr:rowOff>113272</xdr:rowOff>
    </xdr:to>
    <xdr:cxnSp macro="">
      <xdr:nvCxnSpPr>
        <xdr:cNvPr id="442" name="直線コネクタ 441"/>
        <xdr:cNvCxnSpPr/>
      </xdr:nvCxnSpPr>
      <xdr:spPr>
        <a:xfrm flipV="1">
          <a:off x="16179800" y="2934849"/>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113272</xdr:rowOff>
    </xdr:from>
    <xdr:to>
      <xdr:col>23</xdr:col>
      <xdr:colOff>406400</xdr:colOff>
      <xdr:row>17</xdr:row>
      <xdr:rowOff>147743</xdr:rowOff>
    </xdr:to>
    <xdr:cxnSp macro="">
      <xdr:nvCxnSpPr>
        <xdr:cNvPr id="445" name="直線コネクタ 444"/>
        <xdr:cNvCxnSpPr/>
      </xdr:nvCxnSpPr>
      <xdr:spPr>
        <a:xfrm flipV="1">
          <a:off x="15290800" y="30279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8" name="フローチャート : 判断 447"/>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9" name="テキスト ボックス 448"/>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50" name="フローチャート : 判断 449"/>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1" name="テキスト ボックス 450"/>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2" name="フローチャート : 判断 451"/>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3" name="テキスト ボックス 452"/>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140849</xdr:rowOff>
    </xdr:from>
    <xdr:to>
      <xdr:col>24</xdr:col>
      <xdr:colOff>609600</xdr:colOff>
      <xdr:row>17</xdr:row>
      <xdr:rowOff>70999</xdr:rowOff>
    </xdr:to>
    <xdr:sp macro="" textlink="">
      <xdr:nvSpPr>
        <xdr:cNvPr id="459" name="円/楕円 458"/>
        <xdr:cNvSpPr/>
      </xdr:nvSpPr>
      <xdr:spPr>
        <a:xfrm>
          <a:off x="16967200" y="28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112926</xdr:rowOff>
    </xdr:from>
    <xdr:ext cx="762000" cy="259045"/>
    <xdr:sp macro="" textlink="">
      <xdr:nvSpPr>
        <xdr:cNvPr id="460" name="将来負担の状況該当値テキスト"/>
        <xdr:cNvSpPr txBox="1"/>
      </xdr:nvSpPr>
      <xdr:spPr>
        <a:xfrm>
          <a:off x="17106900" y="285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62472</xdr:rowOff>
    </xdr:from>
    <xdr:to>
      <xdr:col>23</xdr:col>
      <xdr:colOff>457200</xdr:colOff>
      <xdr:row>17</xdr:row>
      <xdr:rowOff>164072</xdr:rowOff>
    </xdr:to>
    <xdr:sp macro="" textlink="">
      <xdr:nvSpPr>
        <xdr:cNvPr id="461" name="円/楕円 460"/>
        <xdr:cNvSpPr/>
      </xdr:nvSpPr>
      <xdr:spPr>
        <a:xfrm>
          <a:off x="16129000" y="29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148849</xdr:rowOff>
    </xdr:from>
    <xdr:ext cx="736600" cy="259045"/>
    <xdr:sp macro="" textlink="">
      <xdr:nvSpPr>
        <xdr:cNvPr id="462" name="テキスト ボックス 461"/>
        <xdr:cNvSpPr txBox="1"/>
      </xdr:nvSpPr>
      <xdr:spPr>
        <a:xfrm>
          <a:off x="15798800" y="306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96943</xdr:rowOff>
    </xdr:from>
    <xdr:to>
      <xdr:col>22</xdr:col>
      <xdr:colOff>254000</xdr:colOff>
      <xdr:row>18</xdr:row>
      <xdr:rowOff>27093</xdr:rowOff>
    </xdr:to>
    <xdr:sp macro="" textlink="">
      <xdr:nvSpPr>
        <xdr:cNvPr id="463" name="円/楕円 462"/>
        <xdr:cNvSpPr/>
      </xdr:nvSpPr>
      <xdr:spPr>
        <a:xfrm>
          <a:off x="15240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11870</xdr:rowOff>
    </xdr:from>
    <xdr:ext cx="762000" cy="259045"/>
    <xdr:sp macro="" textlink="">
      <xdr:nvSpPr>
        <xdr:cNvPr id="464" name="テキスト ボックス 463"/>
        <xdr:cNvSpPr txBox="1"/>
      </xdr:nvSpPr>
      <xdr:spPr>
        <a:xfrm>
          <a:off x="14909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9,227
9,196
16.65
4,859,995
4,449,098
308,712
2,532,145
4,655,896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54.1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類似団体と同程度に推移し、平成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となっている。本町はゴミ処理施設や消防業務を一部事務組合で行っており、一部事務組合の人件費に充てる負担金や公営企業会計の人件費に充てる繰出金といった人件費に準ずる経費を合計した場合、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人当たりの金額は大幅に増加することになる。</a:t>
          </a:r>
          <a:endParaRPr lang="ja-JP" altLang="ja-JP" sz="1400">
            <a:effectLst/>
          </a:endParaRPr>
        </a:p>
        <a:p>
          <a:r>
            <a:rPr kumimoji="1" lang="ja-JP" altLang="ja-JP" sz="1100">
              <a:solidFill>
                <a:schemeClr val="dk1"/>
              </a:solidFill>
              <a:effectLst/>
              <a:latin typeface="+mn-lt"/>
              <a:ea typeface="+mn-ea"/>
              <a:cs typeface="+mn-cs"/>
            </a:rPr>
            <a:t>今後はこれらも含めた経費について抑制していく必要がある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19558</xdr:rowOff>
    </xdr:from>
    <xdr:to>
      <xdr:col>7</xdr:col>
      <xdr:colOff>15875</xdr:colOff>
      <xdr:row>37</xdr:row>
      <xdr:rowOff>37846</xdr:rowOff>
    </xdr:to>
    <xdr:cxnSp macro="">
      <xdr:nvCxnSpPr>
        <xdr:cNvPr id="64" name="直線コネクタ 63"/>
        <xdr:cNvCxnSpPr/>
      </xdr:nvCxnSpPr>
      <xdr:spPr>
        <a:xfrm>
          <a:off x="3987800" y="6363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19558</xdr:rowOff>
    </xdr:to>
    <xdr:cxnSp macro="">
      <xdr:nvCxnSpPr>
        <xdr:cNvPr id="67" name="直線コネクタ 66"/>
        <xdr:cNvCxnSpPr/>
      </xdr:nvCxnSpPr>
      <xdr:spPr>
        <a:xfrm>
          <a:off x="3098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5842</xdr:rowOff>
    </xdr:to>
    <xdr:cxnSp macro="">
      <xdr:nvCxnSpPr>
        <xdr:cNvPr id="70" name="直線コネクタ 69"/>
        <xdr:cNvCxnSpPr/>
      </xdr:nvCxnSpPr>
      <xdr:spPr>
        <a:xfrm flipV="1">
          <a:off x="2209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74422</xdr:rowOff>
    </xdr:to>
    <xdr:cxnSp macro="">
      <xdr:nvCxnSpPr>
        <xdr:cNvPr id="73" name="直線コネクタ 72"/>
        <xdr:cNvCxnSpPr/>
      </xdr:nvCxnSpPr>
      <xdr:spPr>
        <a:xfrm flipV="1">
          <a:off x="1320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158496</xdr:rowOff>
    </xdr:from>
    <xdr:to>
      <xdr:col>7</xdr:col>
      <xdr:colOff>66675</xdr:colOff>
      <xdr:row>37</xdr:row>
      <xdr:rowOff>88646</xdr:rowOff>
    </xdr:to>
    <xdr:sp macro="" textlink="">
      <xdr:nvSpPr>
        <xdr:cNvPr id="83" name="円/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3573</xdr:rowOff>
    </xdr:from>
    <xdr:ext cx="762000" cy="259045"/>
    <xdr:sp macro="" textlink="">
      <xdr:nvSpPr>
        <xdr:cNvPr id="84" name="人件費該当値テキスト"/>
        <xdr:cNvSpPr txBox="1"/>
      </xdr:nvSpPr>
      <xdr:spPr>
        <a:xfrm>
          <a:off x="4914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5" name="円/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80535</xdr:rowOff>
    </xdr:from>
    <xdr:ext cx="736600" cy="259045"/>
    <xdr:sp macro="" textlink="">
      <xdr:nvSpPr>
        <xdr:cNvPr id="86" name="テキスト ボックス 85"/>
        <xdr:cNvSpPr txBox="1"/>
      </xdr:nvSpPr>
      <xdr:spPr>
        <a:xfrm>
          <a:off x="3606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7" name="円/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53103</xdr:rowOff>
    </xdr:from>
    <xdr:ext cx="762000" cy="259045"/>
    <xdr:sp macro="" textlink="">
      <xdr:nvSpPr>
        <xdr:cNvPr id="88" name="テキスト ボックス 87"/>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23622</xdr:rowOff>
    </xdr:from>
    <xdr:to>
      <xdr:col>1</xdr:col>
      <xdr:colOff>676275</xdr:colOff>
      <xdr:row>37</xdr:row>
      <xdr:rowOff>125222</xdr:rowOff>
    </xdr:to>
    <xdr:sp macro="" textlink="">
      <xdr:nvSpPr>
        <xdr:cNvPr id="91" name="円/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a:t>
          </a:r>
          <a:r>
            <a:rPr kumimoji="1" lang="ja-JP" altLang="en-US" sz="1100">
              <a:solidFill>
                <a:schemeClr val="dk1"/>
              </a:solidFill>
              <a:effectLst/>
              <a:latin typeface="+mn-lt"/>
              <a:ea typeface="+mn-ea"/>
              <a:cs typeface="+mn-cs"/>
            </a:rPr>
            <a:t>同程度に推移しており、</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％となっている。町民会館や運動公園を整備したことから今後は施設の管理費用等の増加が見込まれるため、各種施設において適正な運営管理を行っていく必要がある。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119380</xdr:rowOff>
    </xdr:to>
    <xdr:cxnSp macro="">
      <xdr:nvCxnSpPr>
        <xdr:cNvPr id="125" name="直線コネクタ 124"/>
        <xdr:cNvCxnSpPr/>
      </xdr:nvCxnSpPr>
      <xdr:spPr>
        <a:xfrm flipV="1">
          <a:off x="15671800" y="2847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119380</xdr:rowOff>
    </xdr:to>
    <xdr:cxnSp macro="">
      <xdr:nvCxnSpPr>
        <xdr:cNvPr id="128" name="直線コネクタ 127"/>
        <xdr:cNvCxnSpPr/>
      </xdr:nvCxnSpPr>
      <xdr:spPr>
        <a:xfrm>
          <a:off x="14782800" y="280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16</xdr:row>
      <xdr:rowOff>58420</xdr:rowOff>
    </xdr:to>
    <xdr:cxnSp macro="">
      <xdr:nvCxnSpPr>
        <xdr:cNvPr id="131" name="直線コネクタ 130"/>
        <xdr:cNvCxnSpPr/>
      </xdr:nvCxnSpPr>
      <xdr:spPr>
        <a:xfrm>
          <a:off x="13893800" y="2694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16510</xdr:rowOff>
    </xdr:from>
    <xdr:to>
      <xdr:col>20</xdr:col>
      <xdr:colOff>158750</xdr:colOff>
      <xdr:row>15</xdr:row>
      <xdr:rowOff>123190</xdr:rowOff>
    </xdr:to>
    <xdr:cxnSp macro="">
      <xdr:nvCxnSpPr>
        <xdr:cNvPr id="134" name="直線コネクタ 133"/>
        <xdr:cNvCxnSpPr/>
      </xdr:nvCxnSpPr>
      <xdr:spPr>
        <a:xfrm>
          <a:off x="13004800" y="2588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5"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6" name="円/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7" name="テキスト ボックス 146"/>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52" name="円/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％と扶助費が類似団体を上回っているのは、児童数の増加による</a:t>
          </a:r>
          <a:r>
            <a:rPr kumimoji="1" lang="ja-JP" altLang="en-US" sz="1100">
              <a:solidFill>
                <a:schemeClr val="dk1"/>
              </a:solidFill>
              <a:effectLst/>
              <a:latin typeface="+mn-lt"/>
              <a:ea typeface="+mn-ea"/>
              <a:cs typeface="+mn-cs"/>
            </a:rPr>
            <a:t>施設型給付費</a:t>
          </a:r>
          <a:r>
            <a:rPr kumimoji="1" lang="ja-JP" altLang="ja-JP" sz="1100">
              <a:solidFill>
                <a:schemeClr val="dk1"/>
              </a:solidFill>
              <a:effectLst/>
              <a:latin typeface="+mn-lt"/>
              <a:ea typeface="+mn-ea"/>
              <a:cs typeface="+mn-cs"/>
            </a:rPr>
            <a:t>扶助、児童手当扶助、子ども医療費扶助の額が膨らんでいることが挙げられる。</a:t>
          </a:r>
          <a:endParaRPr lang="ja-JP" altLang="ja-JP" sz="1400">
            <a:effectLst/>
          </a:endParaRPr>
        </a:p>
        <a:p>
          <a:r>
            <a:rPr kumimoji="1" lang="ja-JP" altLang="ja-JP" sz="1100">
              <a:solidFill>
                <a:schemeClr val="dk1"/>
              </a:solidFill>
              <a:effectLst/>
              <a:latin typeface="+mn-lt"/>
              <a:ea typeface="+mn-ea"/>
              <a:cs typeface="+mn-cs"/>
            </a:rPr>
            <a:t>今後も企業誘致や土地区画整理事業により税収増加を図り、歳入の確保に努める。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127000</xdr:rowOff>
    </xdr:to>
    <xdr:cxnSp macro="">
      <xdr:nvCxnSpPr>
        <xdr:cNvPr id="186" name="直線コネクタ 185"/>
        <xdr:cNvCxnSpPr/>
      </xdr:nvCxnSpPr>
      <xdr:spPr>
        <a:xfrm flipV="1">
          <a:off x="3987800" y="98996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127000</xdr:rowOff>
    </xdr:to>
    <xdr:cxnSp macro="">
      <xdr:nvCxnSpPr>
        <xdr:cNvPr id="189" name="直線コネクタ 188"/>
        <xdr:cNvCxnSpPr/>
      </xdr:nvCxnSpPr>
      <xdr:spPr>
        <a:xfrm>
          <a:off x="3098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127000</xdr:rowOff>
    </xdr:from>
    <xdr:to>
      <xdr:col>4</xdr:col>
      <xdr:colOff>346075</xdr:colOff>
      <xdr:row>58</xdr:row>
      <xdr:rowOff>50800</xdr:rowOff>
    </xdr:to>
    <xdr:cxnSp macro="">
      <xdr:nvCxnSpPr>
        <xdr:cNvPr id="192" name="直線コネクタ 191"/>
        <xdr:cNvCxnSpPr/>
      </xdr:nvCxnSpPr>
      <xdr:spPr>
        <a:xfrm>
          <a:off x="2209800" y="9899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xdr:rowOff>
    </xdr:from>
    <xdr:to>
      <xdr:col>3</xdr:col>
      <xdr:colOff>142875</xdr:colOff>
      <xdr:row>57</xdr:row>
      <xdr:rowOff>127000</xdr:rowOff>
    </xdr:to>
    <xdr:cxnSp macro="">
      <xdr:nvCxnSpPr>
        <xdr:cNvPr id="195" name="直線コネクタ 194"/>
        <xdr:cNvCxnSpPr/>
      </xdr:nvCxnSpPr>
      <xdr:spPr>
        <a:xfrm>
          <a:off x="1320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05" name="円/楕円 204"/>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06"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7" name="円/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09" name="円/楕円 208"/>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0" name="テキスト ボックス 209"/>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76200</xdr:rowOff>
    </xdr:from>
    <xdr:to>
      <xdr:col>3</xdr:col>
      <xdr:colOff>193675</xdr:colOff>
      <xdr:row>58</xdr:row>
      <xdr:rowOff>6350</xdr:rowOff>
    </xdr:to>
    <xdr:sp macro="" textlink="">
      <xdr:nvSpPr>
        <xdr:cNvPr id="211" name="円/楕円 210"/>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162577</xdr:rowOff>
    </xdr:from>
    <xdr:ext cx="762000" cy="259045"/>
    <xdr:sp macro="" textlink="">
      <xdr:nvSpPr>
        <xdr:cNvPr id="212" name="テキスト ボックス 211"/>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133350</xdr:rowOff>
    </xdr:from>
    <xdr:to>
      <xdr:col>1</xdr:col>
      <xdr:colOff>676275</xdr:colOff>
      <xdr:row>57</xdr:row>
      <xdr:rowOff>63500</xdr:rowOff>
    </xdr:to>
    <xdr:sp macro="" textlink="">
      <xdr:nvSpPr>
        <xdr:cNvPr id="213" name="円/楕円 212"/>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48277</xdr:rowOff>
    </xdr:from>
    <xdr:ext cx="762000" cy="259045"/>
    <xdr:sp macro="" textlink="">
      <xdr:nvSpPr>
        <xdr:cNvPr id="214" name="テキスト ボックス 213"/>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その他の経常収支比率は類似団体と同程度に推移しており、平成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となっている。繰出金も増加傾向にあるため、公共下水道事業においては接続率を増やすことで使用料を確保し、国民健康保険事業においても保険料の適正化を図ることなどで、税収を主な財源とする普通会計の負担を減少させ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81280</xdr:rowOff>
    </xdr:to>
    <xdr:cxnSp macro="">
      <xdr:nvCxnSpPr>
        <xdr:cNvPr id="247" name="直線コネクタ 246"/>
        <xdr:cNvCxnSpPr/>
      </xdr:nvCxnSpPr>
      <xdr:spPr>
        <a:xfrm>
          <a:off x="15671800" y="9674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73660</xdr:rowOff>
    </xdr:to>
    <xdr:cxnSp macro="">
      <xdr:nvCxnSpPr>
        <xdr:cNvPr id="250" name="直線コネクタ 249"/>
        <xdr:cNvCxnSpPr/>
      </xdr:nvCxnSpPr>
      <xdr:spPr>
        <a:xfrm>
          <a:off x="14782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149860</xdr:rowOff>
    </xdr:to>
    <xdr:cxnSp macro="">
      <xdr:nvCxnSpPr>
        <xdr:cNvPr id="253" name="直線コネクタ 252"/>
        <xdr:cNvCxnSpPr/>
      </xdr:nvCxnSpPr>
      <xdr:spPr>
        <a:xfrm flipV="1">
          <a:off x="13893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149860</xdr:rowOff>
    </xdr:to>
    <xdr:cxnSp macro="">
      <xdr:nvCxnSpPr>
        <xdr:cNvPr id="256" name="直線コネクタ 255"/>
        <xdr:cNvCxnSpPr/>
      </xdr:nvCxnSpPr>
      <xdr:spPr>
        <a:xfrm>
          <a:off x="13004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68" name="円/楕円 267"/>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69" name="テキスト ボックス 268"/>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0" name="円/楕円 269"/>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1" name="テキスト ボックス 270"/>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2" name="円/楕円 271"/>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3" name="テキスト ボックス 27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4" name="円/楕円 273"/>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75" name="テキスト ボックス 274"/>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類似団体と同程度に推移しており、平成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％となっている。今後も補助金等に関しては、交付団体の個別の状況を見ながら補助金を交付するのが適当な事業を行っているのか検討分析し、不適当な補助金は見直しや廃止を行うよう努める。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83566</xdr:rowOff>
    </xdr:to>
    <xdr:cxnSp macro="">
      <xdr:nvCxnSpPr>
        <xdr:cNvPr id="305" name="直線コネクタ 304"/>
        <xdr:cNvCxnSpPr/>
      </xdr:nvCxnSpPr>
      <xdr:spPr>
        <a:xfrm flipV="1">
          <a:off x="15671800" y="6418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83566</xdr:rowOff>
    </xdr:to>
    <xdr:cxnSp macro="">
      <xdr:nvCxnSpPr>
        <xdr:cNvPr id="308" name="直線コネクタ 307"/>
        <xdr:cNvCxnSpPr/>
      </xdr:nvCxnSpPr>
      <xdr:spPr>
        <a:xfrm>
          <a:off x="14782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10414</xdr:rowOff>
    </xdr:to>
    <xdr:cxnSp macro="">
      <xdr:nvCxnSpPr>
        <xdr:cNvPr id="311" name="直線コネクタ 310"/>
        <xdr:cNvCxnSpPr/>
      </xdr:nvCxnSpPr>
      <xdr:spPr>
        <a:xfrm>
          <a:off x="13893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163576</xdr:rowOff>
    </xdr:to>
    <xdr:cxnSp macro="">
      <xdr:nvCxnSpPr>
        <xdr:cNvPr id="314" name="直線コネクタ 313"/>
        <xdr:cNvCxnSpPr/>
      </xdr:nvCxnSpPr>
      <xdr:spPr>
        <a:xfrm>
          <a:off x="13004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4" name="円/楕円 323"/>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5"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6" name="円/楕円 325"/>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7" name="テキスト ボックス 326"/>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28" name="円/楕円 327"/>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29" name="テキスト ボックス 328"/>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30" name="円/楕円 329"/>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31" name="テキスト ボックス 330"/>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2" name="円/楕円 331"/>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33" name="テキスト ボックス 332"/>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過去からの起債抑制策により現在のところ</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％と類似団体を下回っているものの、</a:t>
          </a:r>
          <a:r>
            <a:rPr kumimoji="1" lang="ja-JP" altLang="en-US" sz="1100">
              <a:solidFill>
                <a:schemeClr val="dk1"/>
              </a:solidFill>
              <a:effectLst/>
              <a:latin typeface="+mn-lt"/>
              <a:ea typeface="+mn-ea"/>
              <a:cs typeface="+mn-cs"/>
            </a:rPr>
            <a:t>熊本地震からの復旧・復興事業、</a:t>
          </a:r>
          <a:r>
            <a:rPr kumimoji="1" lang="ja-JP" altLang="ja-JP" sz="1100">
              <a:solidFill>
                <a:schemeClr val="dk1"/>
              </a:solidFill>
              <a:effectLst/>
              <a:latin typeface="+mn-lt"/>
              <a:ea typeface="+mn-ea"/>
              <a:cs typeface="+mn-cs"/>
            </a:rPr>
            <a:t>公共下水道事業、簡易水道事業や土地区画整理事業等に今後も起債発行が見込まれることから、他事業においては緊急性、住民のニーズを的確に把握した事業の選択により、起債に大きく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107950</xdr:rowOff>
    </xdr:to>
    <xdr:cxnSp macro="">
      <xdr:nvCxnSpPr>
        <xdr:cNvPr id="365" name="直線コネクタ 364"/>
        <xdr:cNvCxnSpPr/>
      </xdr:nvCxnSpPr>
      <xdr:spPr>
        <a:xfrm flipV="1">
          <a:off x="3987800" y="12951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66040</xdr:rowOff>
    </xdr:from>
    <xdr:to>
      <xdr:col>5</xdr:col>
      <xdr:colOff>549275</xdr:colOff>
      <xdr:row>75</xdr:row>
      <xdr:rowOff>107950</xdr:rowOff>
    </xdr:to>
    <xdr:cxnSp macro="">
      <xdr:nvCxnSpPr>
        <xdr:cNvPr id="368" name="直線コネクタ 367"/>
        <xdr:cNvCxnSpPr/>
      </xdr:nvCxnSpPr>
      <xdr:spPr>
        <a:xfrm>
          <a:off x="3098800" y="12924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43180</xdr:rowOff>
    </xdr:from>
    <xdr:to>
      <xdr:col>4</xdr:col>
      <xdr:colOff>346075</xdr:colOff>
      <xdr:row>75</xdr:row>
      <xdr:rowOff>66040</xdr:rowOff>
    </xdr:to>
    <xdr:cxnSp macro="">
      <xdr:nvCxnSpPr>
        <xdr:cNvPr id="371" name="直線コネクタ 370"/>
        <xdr:cNvCxnSpPr/>
      </xdr:nvCxnSpPr>
      <xdr:spPr>
        <a:xfrm>
          <a:off x="2209800" y="12901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43180</xdr:rowOff>
    </xdr:from>
    <xdr:to>
      <xdr:col>3</xdr:col>
      <xdr:colOff>142875</xdr:colOff>
      <xdr:row>75</xdr:row>
      <xdr:rowOff>46990</xdr:rowOff>
    </xdr:to>
    <xdr:cxnSp macro="">
      <xdr:nvCxnSpPr>
        <xdr:cNvPr id="374" name="直線コネクタ 373"/>
        <xdr:cNvCxnSpPr/>
      </xdr:nvCxnSpPr>
      <xdr:spPr>
        <a:xfrm flipV="1">
          <a:off x="1320800" y="12901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4" name="円/楕円 383"/>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85"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86" name="円/楕円 385"/>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87" name="テキスト ボックス 386"/>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xdr:rowOff>
    </xdr:from>
    <xdr:to>
      <xdr:col>4</xdr:col>
      <xdr:colOff>396875</xdr:colOff>
      <xdr:row>75</xdr:row>
      <xdr:rowOff>116840</xdr:rowOff>
    </xdr:to>
    <xdr:sp macro="" textlink="">
      <xdr:nvSpPr>
        <xdr:cNvPr id="388" name="円/楕円 387"/>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127017</xdr:rowOff>
    </xdr:from>
    <xdr:ext cx="762000" cy="259045"/>
    <xdr:sp macro="" textlink="">
      <xdr:nvSpPr>
        <xdr:cNvPr id="389" name="テキスト ボックス 388"/>
        <xdr:cNvSpPr txBox="1"/>
      </xdr:nvSpPr>
      <xdr:spPr>
        <a:xfrm>
          <a:off x="2717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163830</xdr:rowOff>
    </xdr:from>
    <xdr:to>
      <xdr:col>3</xdr:col>
      <xdr:colOff>193675</xdr:colOff>
      <xdr:row>75</xdr:row>
      <xdr:rowOff>93980</xdr:rowOff>
    </xdr:to>
    <xdr:sp macro="" textlink="">
      <xdr:nvSpPr>
        <xdr:cNvPr id="390" name="円/楕円 389"/>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104157</xdr:rowOff>
    </xdr:from>
    <xdr:ext cx="762000" cy="259045"/>
    <xdr:sp macro="" textlink="">
      <xdr:nvSpPr>
        <xdr:cNvPr id="391" name="テキスト ボックス 390"/>
        <xdr:cNvSpPr txBox="1"/>
      </xdr:nvSpPr>
      <xdr:spPr>
        <a:xfrm>
          <a:off x="1828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2" name="円/楕円 391"/>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93" name="テキスト ボックス 392"/>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現在は公債費以外の経費に係る経常収支比率は類似団体と同程度に推移し、平成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71.8</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今後は町民会館や運動公園を整備した事に伴い、物件費等の増加が見込まれることから歳入の確保に努めるとともに、事務の効率化等の経常経費の削減に努める。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120469</xdr:rowOff>
    </xdr:from>
    <xdr:to>
      <xdr:col>24</xdr:col>
      <xdr:colOff>31750</xdr:colOff>
      <xdr:row>78</xdr:row>
      <xdr:rowOff>146594</xdr:rowOff>
    </xdr:to>
    <xdr:cxnSp macro="">
      <xdr:nvCxnSpPr>
        <xdr:cNvPr id="428" name="直線コネクタ 427"/>
        <xdr:cNvCxnSpPr/>
      </xdr:nvCxnSpPr>
      <xdr:spPr>
        <a:xfrm flipV="1">
          <a:off x="15671800" y="134935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19231</xdr:rowOff>
    </xdr:from>
    <xdr:to>
      <xdr:col>22</xdr:col>
      <xdr:colOff>565150</xdr:colOff>
      <xdr:row>78</xdr:row>
      <xdr:rowOff>146594</xdr:rowOff>
    </xdr:to>
    <xdr:cxnSp macro="">
      <xdr:nvCxnSpPr>
        <xdr:cNvPr id="431" name="直線コネクタ 430"/>
        <xdr:cNvCxnSpPr/>
      </xdr:nvCxnSpPr>
      <xdr:spPr>
        <a:xfrm>
          <a:off x="14782800" y="1339233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2902</xdr:rowOff>
    </xdr:from>
    <xdr:to>
      <xdr:col>21</xdr:col>
      <xdr:colOff>361950</xdr:colOff>
      <xdr:row>78</xdr:row>
      <xdr:rowOff>19231</xdr:rowOff>
    </xdr:to>
    <xdr:cxnSp macro="">
      <xdr:nvCxnSpPr>
        <xdr:cNvPr id="434" name="直線コネクタ 433"/>
        <xdr:cNvCxnSpPr/>
      </xdr:nvCxnSpPr>
      <xdr:spPr>
        <a:xfrm>
          <a:off x="13893800" y="133760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2902</xdr:rowOff>
    </xdr:to>
    <xdr:cxnSp macro="">
      <xdr:nvCxnSpPr>
        <xdr:cNvPr id="437" name="直線コネクタ 436"/>
        <xdr:cNvCxnSpPr/>
      </xdr:nvCxnSpPr>
      <xdr:spPr>
        <a:xfrm>
          <a:off x="13004800" y="1331722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69669</xdr:rowOff>
    </xdr:from>
    <xdr:to>
      <xdr:col>24</xdr:col>
      <xdr:colOff>82550</xdr:colOff>
      <xdr:row>78</xdr:row>
      <xdr:rowOff>171269</xdr:rowOff>
    </xdr:to>
    <xdr:sp macro="" textlink="">
      <xdr:nvSpPr>
        <xdr:cNvPr id="447" name="円/楕円 446"/>
        <xdr:cNvSpPr/>
      </xdr:nvSpPr>
      <xdr:spPr>
        <a:xfrm>
          <a:off x="164592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41746</xdr:rowOff>
    </xdr:from>
    <xdr:ext cx="762000" cy="259045"/>
    <xdr:sp macro="" textlink="">
      <xdr:nvSpPr>
        <xdr:cNvPr id="448" name="公債費以外該当値テキスト"/>
        <xdr:cNvSpPr txBox="1"/>
      </xdr:nvSpPr>
      <xdr:spPr>
        <a:xfrm>
          <a:off x="165989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95794</xdr:rowOff>
    </xdr:from>
    <xdr:to>
      <xdr:col>22</xdr:col>
      <xdr:colOff>615950</xdr:colOff>
      <xdr:row>79</xdr:row>
      <xdr:rowOff>25944</xdr:rowOff>
    </xdr:to>
    <xdr:sp macro="" textlink="">
      <xdr:nvSpPr>
        <xdr:cNvPr id="449" name="円/楕円 448"/>
        <xdr:cNvSpPr/>
      </xdr:nvSpPr>
      <xdr:spPr>
        <a:xfrm>
          <a:off x="15621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10721</xdr:rowOff>
    </xdr:from>
    <xdr:ext cx="736600" cy="259045"/>
    <xdr:sp macro="" textlink="">
      <xdr:nvSpPr>
        <xdr:cNvPr id="450" name="テキスト ボックス 449"/>
        <xdr:cNvSpPr txBox="1"/>
      </xdr:nvSpPr>
      <xdr:spPr>
        <a:xfrm>
          <a:off x="15290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139881</xdr:rowOff>
    </xdr:from>
    <xdr:to>
      <xdr:col>21</xdr:col>
      <xdr:colOff>412750</xdr:colOff>
      <xdr:row>78</xdr:row>
      <xdr:rowOff>70031</xdr:rowOff>
    </xdr:to>
    <xdr:sp macro="" textlink="">
      <xdr:nvSpPr>
        <xdr:cNvPr id="451" name="円/楕円 450"/>
        <xdr:cNvSpPr/>
      </xdr:nvSpPr>
      <xdr:spPr>
        <a:xfrm>
          <a:off x="14732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54808</xdr:rowOff>
    </xdr:from>
    <xdr:ext cx="762000" cy="259045"/>
    <xdr:sp macro="" textlink="">
      <xdr:nvSpPr>
        <xdr:cNvPr id="452" name="テキスト ボックス 451"/>
        <xdr:cNvSpPr txBox="1"/>
      </xdr:nvSpPr>
      <xdr:spPr>
        <a:xfrm>
          <a:off x="144018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123552</xdr:rowOff>
    </xdr:from>
    <xdr:to>
      <xdr:col>20</xdr:col>
      <xdr:colOff>209550</xdr:colOff>
      <xdr:row>78</xdr:row>
      <xdr:rowOff>53702</xdr:rowOff>
    </xdr:to>
    <xdr:sp macro="" textlink="">
      <xdr:nvSpPr>
        <xdr:cNvPr id="453" name="円/楕円 452"/>
        <xdr:cNvSpPr/>
      </xdr:nvSpPr>
      <xdr:spPr>
        <a:xfrm>
          <a:off x="13843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38479</xdr:rowOff>
    </xdr:from>
    <xdr:ext cx="762000" cy="259045"/>
    <xdr:sp macro="" textlink="">
      <xdr:nvSpPr>
        <xdr:cNvPr id="454" name="テキスト ボックス 453"/>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5" name="円/楕円 454"/>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56" name="テキスト ボックス 455"/>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熊本県嘉島町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159016</xdr:rowOff>
    </xdr:from>
    <xdr:ext cx="762000" cy="259045"/>
    <xdr:sp macro="" textlink="">
      <xdr:nvSpPr>
        <xdr:cNvPr id="46" name="人口1人当たり決算額の推移最小値テキスト130"/>
        <xdr:cNvSpPr txBox="1"/>
      </xdr:nvSpPr>
      <xdr:spPr>
        <a:xfrm>
          <a:off x="5740400" y="329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143429</xdr:rowOff>
    </xdr:from>
    <xdr:to>
      <xdr:col>4</xdr:col>
      <xdr:colOff>1117600</xdr:colOff>
      <xdr:row>18</xdr:row>
      <xdr:rowOff>148839</xdr:rowOff>
    </xdr:to>
    <xdr:cxnSp macro="">
      <xdr:nvCxnSpPr>
        <xdr:cNvPr id="50" name="直線コネクタ 49"/>
        <xdr:cNvCxnSpPr/>
      </xdr:nvCxnSpPr>
      <xdr:spPr bwMode="auto">
        <a:xfrm>
          <a:off x="5003800" y="3277154"/>
          <a:ext cx="6477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143429</xdr:rowOff>
    </xdr:from>
    <xdr:to>
      <xdr:col>4</xdr:col>
      <xdr:colOff>469900</xdr:colOff>
      <xdr:row>18</xdr:row>
      <xdr:rowOff>159652</xdr:rowOff>
    </xdr:to>
    <xdr:cxnSp macro="">
      <xdr:nvCxnSpPr>
        <xdr:cNvPr id="53" name="直線コネクタ 52"/>
        <xdr:cNvCxnSpPr/>
      </xdr:nvCxnSpPr>
      <xdr:spPr bwMode="auto">
        <a:xfrm flipV="1">
          <a:off x="4305300" y="3277154"/>
          <a:ext cx="698500" cy="1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159652</xdr:rowOff>
    </xdr:from>
    <xdr:to>
      <xdr:col>3</xdr:col>
      <xdr:colOff>904875</xdr:colOff>
      <xdr:row>18</xdr:row>
      <xdr:rowOff>161412</xdr:rowOff>
    </xdr:to>
    <xdr:cxnSp macro="">
      <xdr:nvCxnSpPr>
        <xdr:cNvPr id="56" name="直線コネクタ 55"/>
        <xdr:cNvCxnSpPr/>
      </xdr:nvCxnSpPr>
      <xdr:spPr bwMode="auto">
        <a:xfrm flipV="1">
          <a:off x="3606800" y="3293377"/>
          <a:ext cx="698500" cy="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116919</xdr:rowOff>
    </xdr:from>
    <xdr:to>
      <xdr:col>3</xdr:col>
      <xdr:colOff>206375</xdr:colOff>
      <xdr:row>18</xdr:row>
      <xdr:rowOff>161412</xdr:rowOff>
    </xdr:to>
    <xdr:cxnSp macro="">
      <xdr:nvCxnSpPr>
        <xdr:cNvPr id="59" name="直線コネクタ 58"/>
        <xdr:cNvCxnSpPr/>
      </xdr:nvCxnSpPr>
      <xdr:spPr bwMode="auto">
        <a:xfrm>
          <a:off x="2908300" y="3250644"/>
          <a:ext cx="698500" cy="4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98039</xdr:rowOff>
    </xdr:from>
    <xdr:to>
      <xdr:col>5</xdr:col>
      <xdr:colOff>34925</xdr:colOff>
      <xdr:row>19</xdr:row>
      <xdr:rowOff>28189</xdr:rowOff>
    </xdr:to>
    <xdr:sp macro="" textlink="">
      <xdr:nvSpPr>
        <xdr:cNvPr id="69" name="円/楕円 68"/>
        <xdr:cNvSpPr/>
      </xdr:nvSpPr>
      <xdr:spPr bwMode="auto">
        <a:xfrm>
          <a:off x="5600700" y="323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6616</xdr:rowOff>
    </xdr:from>
    <xdr:ext cx="762000" cy="259045"/>
    <xdr:sp macro="" textlink="">
      <xdr:nvSpPr>
        <xdr:cNvPr id="70" name="人口1人当たり決算額の推移該当値テキスト130"/>
        <xdr:cNvSpPr txBox="1"/>
      </xdr:nvSpPr>
      <xdr:spPr>
        <a:xfrm>
          <a:off x="5740400" y="31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92629</xdr:rowOff>
    </xdr:from>
    <xdr:to>
      <xdr:col>4</xdr:col>
      <xdr:colOff>520700</xdr:colOff>
      <xdr:row>19</xdr:row>
      <xdr:rowOff>22778</xdr:rowOff>
    </xdr:to>
    <xdr:sp macro="" textlink="">
      <xdr:nvSpPr>
        <xdr:cNvPr id="71" name="円/楕円 70"/>
        <xdr:cNvSpPr/>
      </xdr:nvSpPr>
      <xdr:spPr bwMode="auto">
        <a:xfrm>
          <a:off x="4953000" y="322635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7556</xdr:rowOff>
    </xdr:from>
    <xdr:ext cx="736600" cy="259045"/>
    <xdr:sp macro="" textlink="">
      <xdr:nvSpPr>
        <xdr:cNvPr id="72" name="テキスト ボックス 71"/>
        <xdr:cNvSpPr txBox="1"/>
      </xdr:nvSpPr>
      <xdr:spPr>
        <a:xfrm>
          <a:off x="4622800" y="331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108852</xdr:rowOff>
    </xdr:from>
    <xdr:to>
      <xdr:col>3</xdr:col>
      <xdr:colOff>955675</xdr:colOff>
      <xdr:row>19</xdr:row>
      <xdr:rowOff>39001</xdr:rowOff>
    </xdr:to>
    <xdr:sp macro="" textlink="">
      <xdr:nvSpPr>
        <xdr:cNvPr id="73" name="円/楕円 72"/>
        <xdr:cNvSpPr/>
      </xdr:nvSpPr>
      <xdr:spPr bwMode="auto">
        <a:xfrm>
          <a:off x="4254500" y="324257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23779</xdr:rowOff>
    </xdr:from>
    <xdr:ext cx="762000" cy="259045"/>
    <xdr:sp macro="" textlink="">
      <xdr:nvSpPr>
        <xdr:cNvPr id="74" name="テキスト ボックス 73"/>
        <xdr:cNvSpPr txBox="1"/>
      </xdr:nvSpPr>
      <xdr:spPr>
        <a:xfrm>
          <a:off x="3924300" y="33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84,465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110612</xdr:rowOff>
    </xdr:from>
    <xdr:to>
      <xdr:col>3</xdr:col>
      <xdr:colOff>257175</xdr:colOff>
      <xdr:row>19</xdr:row>
      <xdr:rowOff>40762</xdr:rowOff>
    </xdr:to>
    <xdr:sp macro="" textlink="">
      <xdr:nvSpPr>
        <xdr:cNvPr id="75" name="円/楕円 74"/>
        <xdr:cNvSpPr/>
      </xdr:nvSpPr>
      <xdr:spPr bwMode="auto">
        <a:xfrm>
          <a:off x="3556000" y="324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25539</xdr:rowOff>
    </xdr:from>
    <xdr:ext cx="762000" cy="259045"/>
    <xdr:sp macro="" textlink="">
      <xdr:nvSpPr>
        <xdr:cNvPr id="76" name="テキスト ボックス 75"/>
        <xdr:cNvSpPr txBox="1"/>
      </xdr:nvSpPr>
      <xdr:spPr>
        <a:xfrm>
          <a:off x="3225800" y="333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66119</xdr:rowOff>
    </xdr:from>
    <xdr:to>
      <xdr:col>2</xdr:col>
      <xdr:colOff>692150</xdr:colOff>
      <xdr:row>18</xdr:row>
      <xdr:rowOff>167719</xdr:rowOff>
    </xdr:to>
    <xdr:sp macro="" textlink="">
      <xdr:nvSpPr>
        <xdr:cNvPr id="77" name="円/楕円 76"/>
        <xdr:cNvSpPr/>
      </xdr:nvSpPr>
      <xdr:spPr bwMode="auto">
        <a:xfrm>
          <a:off x="2857500" y="319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152496</xdr:rowOff>
    </xdr:from>
    <xdr:ext cx="762000" cy="259045"/>
    <xdr:sp macro="" textlink="">
      <xdr:nvSpPr>
        <xdr:cNvPr id="78" name="テキスト ボックス 77"/>
        <xdr:cNvSpPr txBox="1"/>
      </xdr:nvSpPr>
      <xdr:spPr>
        <a:xfrm>
          <a:off x="2527300" y="328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29297</xdr:rowOff>
    </xdr:from>
    <xdr:to>
      <xdr:col>4</xdr:col>
      <xdr:colOff>1117600</xdr:colOff>
      <xdr:row>37</xdr:row>
      <xdr:rowOff>85852</xdr:rowOff>
    </xdr:to>
    <xdr:cxnSp macro="">
      <xdr:nvCxnSpPr>
        <xdr:cNvPr id="110" name="直線コネクタ 109"/>
        <xdr:cNvCxnSpPr/>
      </xdr:nvCxnSpPr>
      <xdr:spPr bwMode="auto">
        <a:xfrm flipV="1">
          <a:off x="5003800" y="7153997"/>
          <a:ext cx="647700" cy="5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85852</xdr:rowOff>
    </xdr:from>
    <xdr:to>
      <xdr:col>4</xdr:col>
      <xdr:colOff>469900</xdr:colOff>
      <xdr:row>37</xdr:row>
      <xdr:rowOff>97922</xdr:rowOff>
    </xdr:to>
    <xdr:cxnSp macro="">
      <xdr:nvCxnSpPr>
        <xdr:cNvPr id="113" name="直線コネクタ 112"/>
        <xdr:cNvCxnSpPr/>
      </xdr:nvCxnSpPr>
      <xdr:spPr bwMode="auto">
        <a:xfrm flipV="1">
          <a:off x="4305300" y="7210552"/>
          <a:ext cx="698500" cy="1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97922</xdr:rowOff>
    </xdr:from>
    <xdr:to>
      <xdr:col>3</xdr:col>
      <xdr:colOff>904875</xdr:colOff>
      <xdr:row>37</xdr:row>
      <xdr:rowOff>128098</xdr:rowOff>
    </xdr:to>
    <xdr:cxnSp macro="">
      <xdr:nvCxnSpPr>
        <xdr:cNvPr id="116" name="直線コネクタ 115"/>
        <xdr:cNvCxnSpPr/>
      </xdr:nvCxnSpPr>
      <xdr:spPr bwMode="auto">
        <a:xfrm flipV="1">
          <a:off x="3606800" y="7222622"/>
          <a:ext cx="698500" cy="30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117170</xdr:rowOff>
    </xdr:from>
    <xdr:to>
      <xdr:col>3</xdr:col>
      <xdr:colOff>206375</xdr:colOff>
      <xdr:row>37</xdr:row>
      <xdr:rowOff>128098</xdr:rowOff>
    </xdr:to>
    <xdr:cxnSp macro="">
      <xdr:nvCxnSpPr>
        <xdr:cNvPr id="119" name="直線コネクタ 118"/>
        <xdr:cNvCxnSpPr/>
      </xdr:nvCxnSpPr>
      <xdr:spPr bwMode="auto">
        <a:xfrm>
          <a:off x="2908300" y="7241870"/>
          <a:ext cx="698500" cy="10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149947</xdr:rowOff>
    </xdr:from>
    <xdr:to>
      <xdr:col>5</xdr:col>
      <xdr:colOff>34925</xdr:colOff>
      <xdr:row>37</xdr:row>
      <xdr:rowOff>80097</xdr:rowOff>
    </xdr:to>
    <xdr:sp macro="" textlink="">
      <xdr:nvSpPr>
        <xdr:cNvPr id="129" name="円/楕円 128"/>
        <xdr:cNvSpPr/>
      </xdr:nvSpPr>
      <xdr:spPr bwMode="auto">
        <a:xfrm>
          <a:off x="5600700" y="710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122024</xdr:rowOff>
    </xdr:from>
    <xdr:ext cx="762000" cy="259045"/>
    <xdr:sp macro="" textlink="">
      <xdr:nvSpPr>
        <xdr:cNvPr id="130" name="人口1人当たり決算額の推移該当値テキスト445"/>
        <xdr:cNvSpPr txBox="1"/>
      </xdr:nvSpPr>
      <xdr:spPr>
        <a:xfrm>
          <a:off x="5740400" y="707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14,274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35052</xdr:rowOff>
    </xdr:from>
    <xdr:to>
      <xdr:col>4</xdr:col>
      <xdr:colOff>520700</xdr:colOff>
      <xdr:row>37</xdr:row>
      <xdr:rowOff>136652</xdr:rowOff>
    </xdr:to>
    <xdr:sp macro="" textlink="">
      <xdr:nvSpPr>
        <xdr:cNvPr id="131" name="円/楕円 130"/>
        <xdr:cNvSpPr/>
      </xdr:nvSpPr>
      <xdr:spPr bwMode="auto">
        <a:xfrm>
          <a:off x="4953000" y="715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121429</xdr:rowOff>
    </xdr:from>
    <xdr:ext cx="736600" cy="259045"/>
    <xdr:sp macro="" textlink="">
      <xdr:nvSpPr>
        <xdr:cNvPr id="132" name="テキスト ボックス 131"/>
        <xdr:cNvSpPr txBox="1"/>
      </xdr:nvSpPr>
      <xdr:spPr>
        <a:xfrm>
          <a:off x="4622800" y="724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47122</xdr:rowOff>
    </xdr:from>
    <xdr:to>
      <xdr:col>3</xdr:col>
      <xdr:colOff>955675</xdr:colOff>
      <xdr:row>37</xdr:row>
      <xdr:rowOff>148722</xdr:rowOff>
    </xdr:to>
    <xdr:sp macro="" textlink="">
      <xdr:nvSpPr>
        <xdr:cNvPr id="133" name="円/楕円 132"/>
        <xdr:cNvSpPr/>
      </xdr:nvSpPr>
      <xdr:spPr bwMode="auto">
        <a:xfrm>
          <a:off x="4254500" y="717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133499</xdr:rowOff>
    </xdr:from>
    <xdr:ext cx="762000" cy="259045"/>
    <xdr:sp macro="" textlink="">
      <xdr:nvSpPr>
        <xdr:cNvPr id="134" name="テキスト ボックス 133"/>
        <xdr:cNvSpPr txBox="1"/>
      </xdr:nvSpPr>
      <xdr:spPr>
        <a:xfrm>
          <a:off x="3924300" y="72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77298</xdr:rowOff>
    </xdr:from>
    <xdr:to>
      <xdr:col>3</xdr:col>
      <xdr:colOff>257175</xdr:colOff>
      <xdr:row>37</xdr:row>
      <xdr:rowOff>178898</xdr:rowOff>
    </xdr:to>
    <xdr:sp macro="" textlink="">
      <xdr:nvSpPr>
        <xdr:cNvPr id="135" name="円/楕円 134"/>
        <xdr:cNvSpPr/>
      </xdr:nvSpPr>
      <xdr:spPr bwMode="auto">
        <a:xfrm>
          <a:off x="3556000" y="720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163675</xdr:rowOff>
    </xdr:from>
    <xdr:ext cx="762000" cy="259045"/>
    <xdr:sp macro="" textlink="">
      <xdr:nvSpPr>
        <xdr:cNvPr id="136" name="テキスト ボックス 135"/>
        <xdr:cNvSpPr txBox="1"/>
      </xdr:nvSpPr>
      <xdr:spPr>
        <a:xfrm>
          <a:off x="3225800" y="72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66370</xdr:rowOff>
    </xdr:from>
    <xdr:to>
      <xdr:col>2</xdr:col>
      <xdr:colOff>692150</xdr:colOff>
      <xdr:row>37</xdr:row>
      <xdr:rowOff>167970</xdr:rowOff>
    </xdr:to>
    <xdr:sp macro="" textlink="">
      <xdr:nvSpPr>
        <xdr:cNvPr id="137" name="円/楕円 136"/>
        <xdr:cNvSpPr/>
      </xdr:nvSpPr>
      <xdr:spPr bwMode="auto">
        <a:xfrm>
          <a:off x="2857500" y="7191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152747</xdr:rowOff>
    </xdr:from>
    <xdr:ext cx="762000" cy="259045"/>
    <xdr:sp macro="" textlink="">
      <xdr:nvSpPr>
        <xdr:cNvPr id="138" name="テキスト ボックス 137"/>
        <xdr:cNvSpPr txBox="1"/>
      </xdr:nvSpPr>
      <xdr:spPr>
        <a:xfrm>
          <a:off x="2527300" y="727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9,227
9,196
1,665.00
4,859,995
4,449,098
308,712
2,532,145
4,655,896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54.1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125440</xdr:rowOff>
    </xdr:from>
    <xdr:to>
      <xdr:col>6</xdr:col>
      <xdr:colOff>511175</xdr:colOff>
      <xdr:row>38</xdr:row>
      <xdr:rowOff>150172</xdr:rowOff>
    </xdr:to>
    <xdr:cxnSp macro="">
      <xdr:nvCxnSpPr>
        <xdr:cNvPr id="63" name="直線コネクタ 62"/>
        <xdr:cNvCxnSpPr/>
      </xdr:nvCxnSpPr>
      <xdr:spPr>
        <a:xfrm flipV="1">
          <a:off x="3797300" y="6640540"/>
          <a:ext cx="8382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150172</xdr:rowOff>
    </xdr:from>
    <xdr:to>
      <xdr:col>5</xdr:col>
      <xdr:colOff>358775</xdr:colOff>
      <xdr:row>38</xdr:row>
      <xdr:rowOff>166751</xdr:rowOff>
    </xdr:to>
    <xdr:cxnSp macro="">
      <xdr:nvCxnSpPr>
        <xdr:cNvPr id="66" name="直線コネクタ 65"/>
        <xdr:cNvCxnSpPr/>
      </xdr:nvCxnSpPr>
      <xdr:spPr>
        <a:xfrm flipV="1">
          <a:off x="2908300" y="6665272"/>
          <a:ext cx="8890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166751</xdr:rowOff>
    </xdr:from>
    <xdr:to>
      <xdr:col>4</xdr:col>
      <xdr:colOff>155575</xdr:colOff>
      <xdr:row>39</xdr:row>
      <xdr:rowOff>123</xdr:rowOff>
    </xdr:to>
    <xdr:cxnSp macro="">
      <xdr:nvCxnSpPr>
        <xdr:cNvPr id="69" name="直線コネクタ 68"/>
        <xdr:cNvCxnSpPr/>
      </xdr:nvCxnSpPr>
      <xdr:spPr>
        <a:xfrm flipV="1">
          <a:off x="2019300" y="6681851"/>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101252</xdr:rowOff>
    </xdr:from>
    <xdr:to>
      <xdr:col>2</xdr:col>
      <xdr:colOff>638175</xdr:colOff>
      <xdr:row>39</xdr:row>
      <xdr:rowOff>123</xdr:rowOff>
    </xdr:to>
    <xdr:cxnSp macro="">
      <xdr:nvCxnSpPr>
        <xdr:cNvPr id="72" name="直線コネクタ 71"/>
        <xdr:cNvCxnSpPr/>
      </xdr:nvCxnSpPr>
      <xdr:spPr>
        <a:xfrm>
          <a:off x="1130300" y="6616352"/>
          <a:ext cx="889000" cy="7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74640</xdr:rowOff>
    </xdr:from>
    <xdr:to>
      <xdr:col>6</xdr:col>
      <xdr:colOff>561975</xdr:colOff>
      <xdr:row>39</xdr:row>
      <xdr:rowOff>4790</xdr:rowOff>
    </xdr:to>
    <xdr:sp macro="" textlink="">
      <xdr:nvSpPr>
        <xdr:cNvPr id="82" name="円/楕円 81"/>
        <xdr:cNvSpPr/>
      </xdr:nvSpPr>
      <xdr:spPr>
        <a:xfrm>
          <a:off x="4584700" y="65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161017</xdr:rowOff>
    </xdr:from>
    <xdr:ext cx="534377" cy="259045"/>
    <xdr:sp macro="" textlink="">
      <xdr:nvSpPr>
        <xdr:cNvPr id="83" name="人件費該当値テキスト"/>
        <xdr:cNvSpPr txBox="1"/>
      </xdr:nvSpPr>
      <xdr:spPr>
        <a:xfrm>
          <a:off x="4686300" y="65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73,310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99372</xdr:rowOff>
    </xdr:from>
    <xdr:to>
      <xdr:col>5</xdr:col>
      <xdr:colOff>409575</xdr:colOff>
      <xdr:row>39</xdr:row>
      <xdr:rowOff>29522</xdr:rowOff>
    </xdr:to>
    <xdr:sp macro="" textlink="">
      <xdr:nvSpPr>
        <xdr:cNvPr id="84" name="円/楕円 83"/>
        <xdr:cNvSpPr/>
      </xdr:nvSpPr>
      <xdr:spPr>
        <a:xfrm>
          <a:off x="3746500" y="66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20649</xdr:rowOff>
    </xdr:from>
    <xdr:ext cx="534377" cy="259045"/>
    <xdr:sp macro="" textlink="">
      <xdr:nvSpPr>
        <xdr:cNvPr id="85" name="テキスト ボックス 84"/>
        <xdr:cNvSpPr txBox="1"/>
      </xdr:nvSpPr>
      <xdr:spPr>
        <a:xfrm>
          <a:off x="3530111" y="67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115951</xdr:rowOff>
    </xdr:from>
    <xdr:to>
      <xdr:col>4</xdr:col>
      <xdr:colOff>206375</xdr:colOff>
      <xdr:row>39</xdr:row>
      <xdr:rowOff>46101</xdr:rowOff>
    </xdr:to>
    <xdr:sp macro="" textlink="">
      <xdr:nvSpPr>
        <xdr:cNvPr id="86" name="円/楕円 85"/>
        <xdr:cNvSpPr/>
      </xdr:nvSpPr>
      <xdr:spPr>
        <a:xfrm>
          <a:off x="2857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37228</xdr:rowOff>
    </xdr:from>
    <xdr:ext cx="534377" cy="259045"/>
    <xdr:sp macro="" textlink="">
      <xdr:nvSpPr>
        <xdr:cNvPr id="87" name="テキスト ボックス 86"/>
        <xdr:cNvSpPr txBox="1"/>
      </xdr:nvSpPr>
      <xdr:spPr>
        <a:xfrm>
          <a:off x="2641111" y="672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120773</xdr:rowOff>
    </xdr:from>
    <xdr:to>
      <xdr:col>3</xdr:col>
      <xdr:colOff>3175</xdr:colOff>
      <xdr:row>39</xdr:row>
      <xdr:rowOff>50923</xdr:rowOff>
    </xdr:to>
    <xdr:sp macro="" textlink="">
      <xdr:nvSpPr>
        <xdr:cNvPr id="88" name="円/楕円 87"/>
        <xdr:cNvSpPr/>
      </xdr:nvSpPr>
      <xdr:spPr>
        <a:xfrm>
          <a:off x="1968500" y="66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42050</xdr:rowOff>
    </xdr:from>
    <xdr:ext cx="534377" cy="259045"/>
    <xdr:sp macro="" textlink="">
      <xdr:nvSpPr>
        <xdr:cNvPr id="89" name="テキスト ボックス 88"/>
        <xdr:cNvSpPr txBox="1"/>
      </xdr:nvSpPr>
      <xdr:spPr>
        <a:xfrm>
          <a:off x="1752111" y="672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50452</xdr:rowOff>
    </xdr:from>
    <xdr:to>
      <xdr:col>1</xdr:col>
      <xdr:colOff>485775</xdr:colOff>
      <xdr:row>38</xdr:row>
      <xdr:rowOff>152052</xdr:rowOff>
    </xdr:to>
    <xdr:sp macro="" textlink="">
      <xdr:nvSpPr>
        <xdr:cNvPr id="90" name="円/楕円 89"/>
        <xdr:cNvSpPr/>
      </xdr:nvSpPr>
      <xdr:spPr>
        <a:xfrm>
          <a:off x="1079500" y="65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143179</xdr:rowOff>
    </xdr:from>
    <xdr:ext cx="534377" cy="259045"/>
    <xdr:sp macro="" textlink="">
      <xdr:nvSpPr>
        <xdr:cNvPr id="91" name="テキスト ボックス 90"/>
        <xdr:cNvSpPr txBox="1"/>
      </xdr:nvSpPr>
      <xdr:spPr>
        <a:xfrm>
          <a:off x="863111" y="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71824</xdr:rowOff>
    </xdr:from>
    <xdr:to>
      <xdr:col>6</xdr:col>
      <xdr:colOff>511175</xdr:colOff>
      <xdr:row>57</xdr:row>
      <xdr:rowOff>76981</xdr:rowOff>
    </xdr:to>
    <xdr:cxnSp macro="">
      <xdr:nvCxnSpPr>
        <xdr:cNvPr id="118" name="直線コネクタ 117"/>
        <xdr:cNvCxnSpPr/>
      </xdr:nvCxnSpPr>
      <xdr:spPr>
        <a:xfrm>
          <a:off x="3797300" y="9844474"/>
          <a:ext cx="8382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53911</xdr:rowOff>
    </xdr:from>
    <xdr:to>
      <xdr:col>5</xdr:col>
      <xdr:colOff>358775</xdr:colOff>
      <xdr:row>57</xdr:row>
      <xdr:rowOff>71824</xdr:rowOff>
    </xdr:to>
    <xdr:cxnSp macro="">
      <xdr:nvCxnSpPr>
        <xdr:cNvPr id="121" name="直線コネクタ 120"/>
        <xdr:cNvCxnSpPr/>
      </xdr:nvCxnSpPr>
      <xdr:spPr>
        <a:xfrm>
          <a:off x="2908300" y="9826561"/>
          <a:ext cx="889000" cy="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53911</xdr:rowOff>
    </xdr:from>
    <xdr:to>
      <xdr:col>4</xdr:col>
      <xdr:colOff>155575</xdr:colOff>
      <xdr:row>57</xdr:row>
      <xdr:rowOff>119464</xdr:rowOff>
    </xdr:to>
    <xdr:cxnSp macro="">
      <xdr:nvCxnSpPr>
        <xdr:cNvPr id="124" name="直線コネクタ 123"/>
        <xdr:cNvCxnSpPr/>
      </xdr:nvCxnSpPr>
      <xdr:spPr>
        <a:xfrm flipV="1">
          <a:off x="2019300" y="9826561"/>
          <a:ext cx="889000" cy="6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103408</xdr:rowOff>
    </xdr:from>
    <xdr:to>
      <xdr:col>2</xdr:col>
      <xdr:colOff>638175</xdr:colOff>
      <xdr:row>57</xdr:row>
      <xdr:rowOff>119464</xdr:rowOff>
    </xdr:to>
    <xdr:cxnSp macro="">
      <xdr:nvCxnSpPr>
        <xdr:cNvPr id="127" name="直線コネクタ 126"/>
        <xdr:cNvCxnSpPr/>
      </xdr:nvCxnSpPr>
      <xdr:spPr>
        <a:xfrm>
          <a:off x="1130300" y="9876058"/>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26181</xdr:rowOff>
    </xdr:from>
    <xdr:to>
      <xdr:col>6</xdr:col>
      <xdr:colOff>561975</xdr:colOff>
      <xdr:row>57</xdr:row>
      <xdr:rowOff>127781</xdr:rowOff>
    </xdr:to>
    <xdr:sp macro="" textlink="">
      <xdr:nvSpPr>
        <xdr:cNvPr id="137" name="円/楕円 136"/>
        <xdr:cNvSpPr/>
      </xdr:nvSpPr>
      <xdr:spPr>
        <a:xfrm>
          <a:off x="4584700" y="9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112558</xdr:rowOff>
    </xdr:from>
    <xdr:ext cx="534377" cy="259045"/>
    <xdr:sp macro="" textlink="">
      <xdr:nvSpPr>
        <xdr:cNvPr id="138" name="物件費該当値テキスト"/>
        <xdr:cNvSpPr txBox="1"/>
      </xdr:nvSpPr>
      <xdr:spPr>
        <a:xfrm>
          <a:off x="4686300" y="97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21024</xdr:rowOff>
    </xdr:from>
    <xdr:to>
      <xdr:col>5</xdr:col>
      <xdr:colOff>409575</xdr:colOff>
      <xdr:row>57</xdr:row>
      <xdr:rowOff>122624</xdr:rowOff>
    </xdr:to>
    <xdr:sp macro="" textlink="">
      <xdr:nvSpPr>
        <xdr:cNvPr id="139" name="円/楕円 138"/>
        <xdr:cNvSpPr/>
      </xdr:nvSpPr>
      <xdr:spPr>
        <a:xfrm>
          <a:off x="3746500" y="97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113751</xdr:rowOff>
    </xdr:from>
    <xdr:ext cx="534377" cy="259045"/>
    <xdr:sp macro="" textlink="">
      <xdr:nvSpPr>
        <xdr:cNvPr id="140" name="テキスト ボックス 139"/>
        <xdr:cNvSpPr txBox="1"/>
      </xdr:nvSpPr>
      <xdr:spPr>
        <a:xfrm>
          <a:off x="3530111" y="98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3111</xdr:rowOff>
    </xdr:from>
    <xdr:to>
      <xdr:col>4</xdr:col>
      <xdr:colOff>206375</xdr:colOff>
      <xdr:row>57</xdr:row>
      <xdr:rowOff>104711</xdr:rowOff>
    </xdr:to>
    <xdr:sp macro="" textlink="">
      <xdr:nvSpPr>
        <xdr:cNvPr id="141" name="円/楕円 140"/>
        <xdr:cNvSpPr/>
      </xdr:nvSpPr>
      <xdr:spPr>
        <a:xfrm>
          <a:off x="2857500" y="977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95838</xdr:rowOff>
    </xdr:from>
    <xdr:ext cx="534377" cy="259045"/>
    <xdr:sp macro="" textlink="">
      <xdr:nvSpPr>
        <xdr:cNvPr id="142" name="テキスト ボックス 141"/>
        <xdr:cNvSpPr txBox="1"/>
      </xdr:nvSpPr>
      <xdr:spPr>
        <a:xfrm>
          <a:off x="2641111" y="986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68664</xdr:rowOff>
    </xdr:from>
    <xdr:to>
      <xdr:col>3</xdr:col>
      <xdr:colOff>3175</xdr:colOff>
      <xdr:row>57</xdr:row>
      <xdr:rowOff>170264</xdr:rowOff>
    </xdr:to>
    <xdr:sp macro="" textlink="">
      <xdr:nvSpPr>
        <xdr:cNvPr id="143" name="円/楕円 142"/>
        <xdr:cNvSpPr/>
      </xdr:nvSpPr>
      <xdr:spPr>
        <a:xfrm>
          <a:off x="1968500" y="98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161391</xdr:rowOff>
    </xdr:from>
    <xdr:ext cx="534377" cy="259045"/>
    <xdr:sp macro="" textlink="">
      <xdr:nvSpPr>
        <xdr:cNvPr id="144" name="テキスト ボックス 143"/>
        <xdr:cNvSpPr txBox="1"/>
      </xdr:nvSpPr>
      <xdr:spPr>
        <a:xfrm>
          <a:off x="1752111" y="99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52608</xdr:rowOff>
    </xdr:from>
    <xdr:to>
      <xdr:col>1</xdr:col>
      <xdr:colOff>485775</xdr:colOff>
      <xdr:row>57</xdr:row>
      <xdr:rowOff>154208</xdr:rowOff>
    </xdr:to>
    <xdr:sp macro="" textlink="">
      <xdr:nvSpPr>
        <xdr:cNvPr id="145" name="円/楕円 144"/>
        <xdr:cNvSpPr/>
      </xdr:nvSpPr>
      <xdr:spPr>
        <a:xfrm>
          <a:off x="1079500" y="98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145335</xdr:rowOff>
    </xdr:from>
    <xdr:ext cx="534377" cy="259045"/>
    <xdr:sp macro="" textlink="">
      <xdr:nvSpPr>
        <xdr:cNvPr id="146" name="テキスト ボックス 145"/>
        <xdr:cNvSpPr txBox="1"/>
      </xdr:nvSpPr>
      <xdr:spPr>
        <a:xfrm>
          <a:off x="863111" y="991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128384</xdr:rowOff>
    </xdr:from>
    <xdr:to>
      <xdr:col>6</xdr:col>
      <xdr:colOff>511175</xdr:colOff>
      <xdr:row>78</xdr:row>
      <xdr:rowOff>145186</xdr:rowOff>
    </xdr:to>
    <xdr:cxnSp macro="">
      <xdr:nvCxnSpPr>
        <xdr:cNvPr id="175" name="直線コネクタ 174"/>
        <xdr:cNvCxnSpPr/>
      </xdr:nvCxnSpPr>
      <xdr:spPr>
        <a:xfrm flipV="1">
          <a:off x="3797300" y="13501484"/>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145186</xdr:rowOff>
    </xdr:from>
    <xdr:to>
      <xdr:col>5</xdr:col>
      <xdr:colOff>358775</xdr:colOff>
      <xdr:row>78</xdr:row>
      <xdr:rowOff>157835</xdr:rowOff>
    </xdr:to>
    <xdr:cxnSp macro="">
      <xdr:nvCxnSpPr>
        <xdr:cNvPr id="178" name="直線コネクタ 177"/>
        <xdr:cNvCxnSpPr/>
      </xdr:nvCxnSpPr>
      <xdr:spPr>
        <a:xfrm flipV="1">
          <a:off x="2908300" y="13518286"/>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5511</xdr:rowOff>
    </xdr:from>
    <xdr:to>
      <xdr:col>4</xdr:col>
      <xdr:colOff>155575</xdr:colOff>
      <xdr:row>78</xdr:row>
      <xdr:rowOff>157835</xdr:rowOff>
    </xdr:to>
    <xdr:cxnSp macro="">
      <xdr:nvCxnSpPr>
        <xdr:cNvPr id="181" name="直線コネクタ 180"/>
        <xdr:cNvCxnSpPr/>
      </xdr:nvCxnSpPr>
      <xdr:spPr>
        <a:xfrm>
          <a:off x="2019300" y="13378611"/>
          <a:ext cx="889000" cy="1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5511</xdr:rowOff>
    </xdr:from>
    <xdr:to>
      <xdr:col>2</xdr:col>
      <xdr:colOff>638175</xdr:colOff>
      <xdr:row>78</xdr:row>
      <xdr:rowOff>27496</xdr:rowOff>
    </xdr:to>
    <xdr:cxnSp macro="">
      <xdr:nvCxnSpPr>
        <xdr:cNvPr id="184" name="直線コネクタ 183"/>
        <xdr:cNvCxnSpPr/>
      </xdr:nvCxnSpPr>
      <xdr:spPr>
        <a:xfrm flipV="1">
          <a:off x="1130300" y="13378611"/>
          <a:ext cx="889000" cy="2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77584</xdr:rowOff>
    </xdr:from>
    <xdr:to>
      <xdr:col>6</xdr:col>
      <xdr:colOff>561975</xdr:colOff>
      <xdr:row>79</xdr:row>
      <xdr:rowOff>7734</xdr:rowOff>
    </xdr:to>
    <xdr:sp macro="" textlink="">
      <xdr:nvSpPr>
        <xdr:cNvPr id="194" name="円/楕円 193"/>
        <xdr:cNvSpPr/>
      </xdr:nvSpPr>
      <xdr:spPr>
        <a:xfrm>
          <a:off x="4584700" y="134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163961</xdr:rowOff>
    </xdr:from>
    <xdr:ext cx="469744" cy="259045"/>
    <xdr:sp macro="" textlink="">
      <xdr:nvSpPr>
        <xdr:cNvPr id="195" name="維持補修費該当値テキスト"/>
        <xdr:cNvSpPr txBox="1"/>
      </xdr:nvSpPr>
      <xdr:spPr>
        <a:xfrm>
          <a:off x="4686300" y="1336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94386</xdr:rowOff>
    </xdr:from>
    <xdr:to>
      <xdr:col>5</xdr:col>
      <xdr:colOff>409575</xdr:colOff>
      <xdr:row>79</xdr:row>
      <xdr:rowOff>24536</xdr:rowOff>
    </xdr:to>
    <xdr:sp macro="" textlink="">
      <xdr:nvSpPr>
        <xdr:cNvPr id="196" name="円/楕円 195"/>
        <xdr:cNvSpPr/>
      </xdr:nvSpPr>
      <xdr:spPr>
        <a:xfrm>
          <a:off x="3746500" y="134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15663</xdr:rowOff>
    </xdr:from>
    <xdr:ext cx="469744" cy="259045"/>
    <xdr:sp macro="" textlink="">
      <xdr:nvSpPr>
        <xdr:cNvPr id="197" name="テキスト ボックス 196"/>
        <xdr:cNvSpPr txBox="1"/>
      </xdr:nvSpPr>
      <xdr:spPr>
        <a:xfrm>
          <a:off x="3562427" y="135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107035</xdr:rowOff>
    </xdr:from>
    <xdr:to>
      <xdr:col>4</xdr:col>
      <xdr:colOff>206375</xdr:colOff>
      <xdr:row>79</xdr:row>
      <xdr:rowOff>37185</xdr:rowOff>
    </xdr:to>
    <xdr:sp macro="" textlink="">
      <xdr:nvSpPr>
        <xdr:cNvPr id="198" name="円/楕円 197"/>
        <xdr:cNvSpPr/>
      </xdr:nvSpPr>
      <xdr:spPr>
        <a:xfrm>
          <a:off x="2857500" y="134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28312</xdr:rowOff>
    </xdr:from>
    <xdr:ext cx="469744" cy="259045"/>
    <xdr:sp macro="" textlink="">
      <xdr:nvSpPr>
        <xdr:cNvPr id="199" name="テキスト ボックス 198"/>
        <xdr:cNvSpPr txBox="1"/>
      </xdr:nvSpPr>
      <xdr:spPr>
        <a:xfrm>
          <a:off x="2673427" y="135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126161</xdr:rowOff>
    </xdr:from>
    <xdr:to>
      <xdr:col>3</xdr:col>
      <xdr:colOff>3175</xdr:colOff>
      <xdr:row>78</xdr:row>
      <xdr:rowOff>56311</xdr:rowOff>
    </xdr:to>
    <xdr:sp macro="" textlink="">
      <xdr:nvSpPr>
        <xdr:cNvPr id="200" name="円/楕円 199"/>
        <xdr:cNvSpPr/>
      </xdr:nvSpPr>
      <xdr:spPr>
        <a:xfrm>
          <a:off x="19685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47438</xdr:rowOff>
    </xdr:from>
    <xdr:ext cx="469744" cy="259045"/>
    <xdr:sp macro="" textlink="">
      <xdr:nvSpPr>
        <xdr:cNvPr id="201" name="テキスト ボックス 200"/>
        <xdr:cNvSpPr txBox="1"/>
      </xdr:nvSpPr>
      <xdr:spPr>
        <a:xfrm>
          <a:off x="1784427" y="134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148146</xdr:rowOff>
    </xdr:from>
    <xdr:to>
      <xdr:col>1</xdr:col>
      <xdr:colOff>485775</xdr:colOff>
      <xdr:row>78</xdr:row>
      <xdr:rowOff>78296</xdr:rowOff>
    </xdr:to>
    <xdr:sp macro="" textlink="">
      <xdr:nvSpPr>
        <xdr:cNvPr id="202" name="円/楕円 201"/>
        <xdr:cNvSpPr/>
      </xdr:nvSpPr>
      <xdr:spPr>
        <a:xfrm>
          <a:off x="1079500" y="133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69423</xdr:rowOff>
    </xdr:from>
    <xdr:ext cx="469744" cy="259045"/>
    <xdr:sp macro="" textlink="">
      <xdr:nvSpPr>
        <xdr:cNvPr id="203" name="テキスト ボックス 202"/>
        <xdr:cNvSpPr txBox="1"/>
      </xdr:nvSpPr>
      <xdr:spPr>
        <a:xfrm>
          <a:off x="895427" y="1344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35020</xdr:rowOff>
    </xdr:from>
    <xdr:to>
      <xdr:col>6</xdr:col>
      <xdr:colOff>511175</xdr:colOff>
      <xdr:row>95</xdr:row>
      <xdr:rowOff>116763</xdr:rowOff>
    </xdr:to>
    <xdr:cxnSp macro="">
      <xdr:nvCxnSpPr>
        <xdr:cNvPr id="233" name="直線コネクタ 232"/>
        <xdr:cNvCxnSpPr/>
      </xdr:nvCxnSpPr>
      <xdr:spPr>
        <a:xfrm flipV="1">
          <a:off x="3797300" y="16322770"/>
          <a:ext cx="838200" cy="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116763</xdr:rowOff>
    </xdr:from>
    <xdr:to>
      <xdr:col>5</xdr:col>
      <xdr:colOff>358775</xdr:colOff>
      <xdr:row>96</xdr:row>
      <xdr:rowOff>113145</xdr:rowOff>
    </xdr:to>
    <xdr:cxnSp macro="">
      <xdr:nvCxnSpPr>
        <xdr:cNvPr id="236" name="直線コネクタ 235"/>
        <xdr:cNvCxnSpPr/>
      </xdr:nvCxnSpPr>
      <xdr:spPr>
        <a:xfrm flipV="1">
          <a:off x="2908300" y="16404513"/>
          <a:ext cx="889000" cy="16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113145</xdr:rowOff>
    </xdr:from>
    <xdr:to>
      <xdr:col>4</xdr:col>
      <xdr:colOff>155575</xdr:colOff>
      <xdr:row>96</xdr:row>
      <xdr:rowOff>152197</xdr:rowOff>
    </xdr:to>
    <xdr:cxnSp macro="">
      <xdr:nvCxnSpPr>
        <xdr:cNvPr id="239" name="直線コネクタ 238"/>
        <xdr:cNvCxnSpPr/>
      </xdr:nvCxnSpPr>
      <xdr:spPr>
        <a:xfrm flipV="1">
          <a:off x="2019300" y="16572345"/>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152197</xdr:rowOff>
    </xdr:from>
    <xdr:to>
      <xdr:col>2</xdr:col>
      <xdr:colOff>638175</xdr:colOff>
      <xdr:row>97</xdr:row>
      <xdr:rowOff>39954</xdr:rowOff>
    </xdr:to>
    <xdr:cxnSp macro="">
      <xdr:nvCxnSpPr>
        <xdr:cNvPr id="242" name="直線コネクタ 241"/>
        <xdr:cNvCxnSpPr/>
      </xdr:nvCxnSpPr>
      <xdr:spPr>
        <a:xfrm flipV="1">
          <a:off x="1130300" y="16611397"/>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155670</xdr:rowOff>
    </xdr:from>
    <xdr:to>
      <xdr:col>6</xdr:col>
      <xdr:colOff>561975</xdr:colOff>
      <xdr:row>95</xdr:row>
      <xdr:rowOff>85820</xdr:rowOff>
    </xdr:to>
    <xdr:sp macro="" textlink="">
      <xdr:nvSpPr>
        <xdr:cNvPr id="252" name="円/楕円 251"/>
        <xdr:cNvSpPr/>
      </xdr:nvSpPr>
      <xdr:spPr>
        <a:xfrm>
          <a:off x="4584700" y="162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7097</xdr:rowOff>
    </xdr:from>
    <xdr:ext cx="534377" cy="259045"/>
    <xdr:sp macro="" textlink="">
      <xdr:nvSpPr>
        <xdr:cNvPr id="253" name="扶助費該当値テキスト"/>
        <xdr:cNvSpPr txBox="1"/>
      </xdr:nvSpPr>
      <xdr:spPr>
        <a:xfrm>
          <a:off x="4686300" y="161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65963</xdr:rowOff>
    </xdr:from>
    <xdr:to>
      <xdr:col>5</xdr:col>
      <xdr:colOff>409575</xdr:colOff>
      <xdr:row>95</xdr:row>
      <xdr:rowOff>167563</xdr:rowOff>
    </xdr:to>
    <xdr:sp macro="" textlink="">
      <xdr:nvSpPr>
        <xdr:cNvPr id="254" name="円/楕円 253"/>
        <xdr:cNvSpPr/>
      </xdr:nvSpPr>
      <xdr:spPr>
        <a:xfrm>
          <a:off x="3746500" y="163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12640</xdr:rowOff>
    </xdr:from>
    <xdr:ext cx="534377" cy="259045"/>
    <xdr:sp macro="" textlink="">
      <xdr:nvSpPr>
        <xdr:cNvPr id="255" name="テキスト ボックス 254"/>
        <xdr:cNvSpPr txBox="1"/>
      </xdr:nvSpPr>
      <xdr:spPr>
        <a:xfrm>
          <a:off x="3530111" y="1612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62345</xdr:rowOff>
    </xdr:from>
    <xdr:to>
      <xdr:col>4</xdr:col>
      <xdr:colOff>206375</xdr:colOff>
      <xdr:row>96</xdr:row>
      <xdr:rowOff>163945</xdr:rowOff>
    </xdr:to>
    <xdr:sp macro="" textlink="">
      <xdr:nvSpPr>
        <xdr:cNvPr id="256" name="円/楕円 255"/>
        <xdr:cNvSpPr/>
      </xdr:nvSpPr>
      <xdr:spPr>
        <a:xfrm>
          <a:off x="2857500" y="165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9022</xdr:rowOff>
    </xdr:from>
    <xdr:ext cx="534377" cy="259045"/>
    <xdr:sp macro="" textlink="">
      <xdr:nvSpPr>
        <xdr:cNvPr id="257" name="テキスト ボックス 256"/>
        <xdr:cNvSpPr txBox="1"/>
      </xdr:nvSpPr>
      <xdr:spPr>
        <a:xfrm>
          <a:off x="2641111" y="162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101397</xdr:rowOff>
    </xdr:from>
    <xdr:to>
      <xdr:col>3</xdr:col>
      <xdr:colOff>3175</xdr:colOff>
      <xdr:row>97</xdr:row>
      <xdr:rowOff>31547</xdr:rowOff>
    </xdr:to>
    <xdr:sp macro="" textlink="">
      <xdr:nvSpPr>
        <xdr:cNvPr id="258" name="円/楕円 257"/>
        <xdr:cNvSpPr/>
      </xdr:nvSpPr>
      <xdr:spPr>
        <a:xfrm>
          <a:off x="1968500" y="1656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48074</xdr:rowOff>
    </xdr:from>
    <xdr:ext cx="534377" cy="259045"/>
    <xdr:sp macro="" textlink="">
      <xdr:nvSpPr>
        <xdr:cNvPr id="259" name="テキスト ボックス 258"/>
        <xdr:cNvSpPr txBox="1"/>
      </xdr:nvSpPr>
      <xdr:spPr>
        <a:xfrm>
          <a:off x="1752111" y="163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160604</xdr:rowOff>
    </xdr:from>
    <xdr:to>
      <xdr:col>1</xdr:col>
      <xdr:colOff>485775</xdr:colOff>
      <xdr:row>97</xdr:row>
      <xdr:rowOff>90754</xdr:rowOff>
    </xdr:to>
    <xdr:sp macro="" textlink="">
      <xdr:nvSpPr>
        <xdr:cNvPr id="260" name="円/楕円 259"/>
        <xdr:cNvSpPr/>
      </xdr:nvSpPr>
      <xdr:spPr>
        <a:xfrm>
          <a:off x="1079500" y="1661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107281</xdr:rowOff>
    </xdr:from>
    <xdr:ext cx="534377" cy="259045"/>
    <xdr:sp macro="" textlink="">
      <xdr:nvSpPr>
        <xdr:cNvPr id="261" name="テキスト ボックス 260"/>
        <xdr:cNvSpPr txBox="1"/>
      </xdr:nvSpPr>
      <xdr:spPr>
        <a:xfrm>
          <a:off x="863111" y="1639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121033</xdr:rowOff>
    </xdr:from>
    <xdr:to>
      <xdr:col>15</xdr:col>
      <xdr:colOff>180975</xdr:colOff>
      <xdr:row>37</xdr:row>
      <xdr:rowOff>91383</xdr:rowOff>
    </xdr:to>
    <xdr:cxnSp macro="">
      <xdr:nvCxnSpPr>
        <xdr:cNvPr id="288" name="直線コネクタ 287"/>
        <xdr:cNvCxnSpPr/>
      </xdr:nvCxnSpPr>
      <xdr:spPr>
        <a:xfrm flipV="1">
          <a:off x="9639300" y="6293233"/>
          <a:ext cx="838200" cy="14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91383</xdr:rowOff>
    </xdr:from>
    <xdr:to>
      <xdr:col>14</xdr:col>
      <xdr:colOff>28575</xdr:colOff>
      <xdr:row>37</xdr:row>
      <xdr:rowOff>94766</xdr:rowOff>
    </xdr:to>
    <xdr:cxnSp macro="">
      <xdr:nvCxnSpPr>
        <xdr:cNvPr id="291" name="直線コネクタ 290"/>
        <xdr:cNvCxnSpPr/>
      </xdr:nvCxnSpPr>
      <xdr:spPr>
        <a:xfrm flipV="1">
          <a:off x="8750300" y="6435033"/>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91589</xdr:rowOff>
    </xdr:from>
    <xdr:to>
      <xdr:col>12</xdr:col>
      <xdr:colOff>511175</xdr:colOff>
      <xdr:row>37</xdr:row>
      <xdr:rowOff>94766</xdr:rowOff>
    </xdr:to>
    <xdr:cxnSp macro="">
      <xdr:nvCxnSpPr>
        <xdr:cNvPr id="294" name="直線コネクタ 293"/>
        <xdr:cNvCxnSpPr/>
      </xdr:nvCxnSpPr>
      <xdr:spPr>
        <a:xfrm>
          <a:off x="7861300" y="6435239"/>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91589</xdr:rowOff>
    </xdr:from>
    <xdr:to>
      <xdr:col>11</xdr:col>
      <xdr:colOff>307975</xdr:colOff>
      <xdr:row>37</xdr:row>
      <xdr:rowOff>108921</xdr:rowOff>
    </xdr:to>
    <xdr:cxnSp macro="">
      <xdr:nvCxnSpPr>
        <xdr:cNvPr id="297" name="直線コネクタ 296"/>
        <xdr:cNvCxnSpPr/>
      </xdr:nvCxnSpPr>
      <xdr:spPr>
        <a:xfrm flipV="1">
          <a:off x="6972300" y="6435239"/>
          <a:ext cx="889000" cy="1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70233</xdr:rowOff>
    </xdr:from>
    <xdr:to>
      <xdr:col>15</xdr:col>
      <xdr:colOff>231775</xdr:colOff>
      <xdr:row>37</xdr:row>
      <xdr:rowOff>383</xdr:rowOff>
    </xdr:to>
    <xdr:sp macro="" textlink="">
      <xdr:nvSpPr>
        <xdr:cNvPr id="307" name="円/楕円 306"/>
        <xdr:cNvSpPr/>
      </xdr:nvSpPr>
      <xdr:spPr>
        <a:xfrm>
          <a:off x="10426700" y="624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48660</xdr:rowOff>
    </xdr:from>
    <xdr:ext cx="534377" cy="259045"/>
    <xdr:sp macro="" textlink="">
      <xdr:nvSpPr>
        <xdr:cNvPr id="308" name="補助費等該当値テキスト"/>
        <xdr:cNvSpPr txBox="1"/>
      </xdr:nvSpPr>
      <xdr:spPr>
        <a:xfrm>
          <a:off x="10528300" y="622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40583</xdr:rowOff>
    </xdr:from>
    <xdr:to>
      <xdr:col>14</xdr:col>
      <xdr:colOff>79375</xdr:colOff>
      <xdr:row>37</xdr:row>
      <xdr:rowOff>142183</xdr:rowOff>
    </xdr:to>
    <xdr:sp macro="" textlink="">
      <xdr:nvSpPr>
        <xdr:cNvPr id="309" name="円/楕円 308"/>
        <xdr:cNvSpPr/>
      </xdr:nvSpPr>
      <xdr:spPr>
        <a:xfrm>
          <a:off x="9588500" y="63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133310</xdr:rowOff>
    </xdr:from>
    <xdr:ext cx="534377" cy="259045"/>
    <xdr:sp macro="" textlink="">
      <xdr:nvSpPr>
        <xdr:cNvPr id="310" name="テキスト ボックス 309"/>
        <xdr:cNvSpPr txBox="1"/>
      </xdr:nvSpPr>
      <xdr:spPr>
        <a:xfrm>
          <a:off x="9372111" y="64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43966</xdr:rowOff>
    </xdr:from>
    <xdr:to>
      <xdr:col>12</xdr:col>
      <xdr:colOff>561975</xdr:colOff>
      <xdr:row>37</xdr:row>
      <xdr:rowOff>145566</xdr:rowOff>
    </xdr:to>
    <xdr:sp macro="" textlink="">
      <xdr:nvSpPr>
        <xdr:cNvPr id="311" name="円/楕円 310"/>
        <xdr:cNvSpPr/>
      </xdr:nvSpPr>
      <xdr:spPr>
        <a:xfrm>
          <a:off x="8699500" y="638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136693</xdr:rowOff>
    </xdr:from>
    <xdr:ext cx="534377" cy="259045"/>
    <xdr:sp macro="" textlink="">
      <xdr:nvSpPr>
        <xdr:cNvPr id="312" name="テキスト ボックス 311"/>
        <xdr:cNvSpPr txBox="1"/>
      </xdr:nvSpPr>
      <xdr:spPr>
        <a:xfrm>
          <a:off x="8483111" y="648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40789</xdr:rowOff>
    </xdr:from>
    <xdr:to>
      <xdr:col>11</xdr:col>
      <xdr:colOff>358775</xdr:colOff>
      <xdr:row>37</xdr:row>
      <xdr:rowOff>142389</xdr:rowOff>
    </xdr:to>
    <xdr:sp macro="" textlink="">
      <xdr:nvSpPr>
        <xdr:cNvPr id="313" name="円/楕円 312"/>
        <xdr:cNvSpPr/>
      </xdr:nvSpPr>
      <xdr:spPr>
        <a:xfrm>
          <a:off x="7810500" y="63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133516</xdr:rowOff>
    </xdr:from>
    <xdr:ext cx="534377" cy="259045"/>
    <xdr:sp macro="" textlink="">
      <xdr:nvSpPr>
        <xdr:cNvPr id="314" name="テキスト ボックス 313"/>
        <xdr:cNvSpPr txBox="1"/>
      </xdr:nvSpPr>
      <xdr:spPr>
        <a:xfrm>
          <a:off x="7594111" y="647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58121</xdr:rowOff>
    </xdr:from>
    <xdr:to>
      <xdr:col>10</xdr:col>
      <xdr:colOff>155575</xdr:colOff>
      <xdr:row>37</xdr:row>
      <xdr:rowOff>159721</xdr:rowOff>
    </xdr:to>
    <xdr:sp macro="" textlink="">
      <xdr:nvSpPr>
        <xdr:cNvPr id="315" name="円/楕円 314"/>
        <xdr:cNvSpPr/>
      </xdr:nvSpPr>
      <xdr:spPr>
        <a:xfrm>
          <a:off x="6921500" y="64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150848</xdr:rowOff>
    </xdr:from>
    <xdr:ext cx="534377" cy="259045"/>
    <xdr:sp macro="" textlink="">
      <xdr:nvSpPr>
        <xdr:cNvPr id="316" name="テキスト ボックス 315"/>
        <xdr:cNvSpPr txBox="1"/>
      </xdr:nvSpPr>
      <xdr:spPr>
        <a:xfrm>
          <a:off x="6705111" y="64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21769</xdr:rowOff>
    </xdr:from>
    <xdr:to>
      <xdr:col>15</xdr:col>
      <xdr:colOff>180975</xdr:colOff>
      <xdr:row>57</xdr:row>
      <xdr:rowOff>129535</xdr:rowOff>
    </xdr:to>
    <xdr:cxnSp macro="">
      <xdr:nvCxnSpPr>
        <xdr:cNvPr id="345" name="直線コネクタ 344"/>
        <xdr:cNvCxnSpPr/>
      </xdr:nvCxnSpPr>
      <xdr:spPr>
        <a:xfrm flipV="1">
          <a:off x="9639300" y="9794419"/>
          <a:ext cx="838200" cy="10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34772</xdr:rowOff>
    </xdr:from>
    <xdr:to>
      <xdr:col>14</xdr:col>
      <xdr:colOff>28575</xdr:colOff>
      <xdr:row>57</xdr:row>
      <xdr:rowOff>129535</xdr:rowOff>
    </xdr:to>
    <xdr:cxnSp macro="">
      <xdr:nvCxnSpPr>
        <xdr:cNvPr id="348" name="直線コネクタ 347"/>
        <xdr:cNvCxnSpPr/>
      </xdr:nvCxnSpPr>
      <xdr:spPr>
        <a:xfrm>
          <a:off x="8750300" y="9121622"/>
          <a:ext cx="889000" cy="78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34772</xdr:rowOff>
    </xdr:from>
    <xdr:to>
      <xdr:col>12</xdr:col>
      <xdr:colOff>511175</xdr:colOff>
      <xdr:row>56</xdr:row>
      <xdr:rowOff>41444</xdr:rowOff>
    </xdr:to>
    <xdr:cxnSp macro="">
      <xdr:nvCxnSpPr>
        <xdr:cNvPr id="351" name="直線コネクタ 350"/>
        <xdr:cNvCxnSpPr/>
      </xdr:nvCxnSpPr>
      <xdr:spPr>
        <a:xfrm flipV="1">
          <a:off x="7861300" y="9121622"/>
          <a:ext cx="889000" cy="5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3" name="テキスト ボックス 352"/>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41444</xdr:rowOff>
    </xdr:from>
    <xdr:to>
      <xdr:col>11</xdr:col>
      <xdr:colOff>307975</xdr:colOff>
      <xdr:row>57</xdr:row>
      <xdr:rowOff>22699</xdr:rowOff>
    </xdr:to>
    <xdr:cxnSp macro="">
      <xdr:nvCxnSpPr>
        <xdr:cNvPr id="354" name="直線コネクタ 353"/>
        <xdr:cNvCxnSpPr/>
      </xdr:nvCxnSpPr>
      <xdr:spPr>
        <a:xfrm flipV="1">
          <a:off x="6972300" y="9642644"/>
          <a:ext cx="889000" cy="1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78677</xdr:rowOff>
    </xdr:from>
    <xdr:ext cx="534377" cy="259045"/>
    <xdr:sp macro="" textlink="">
      <xdr:nvSpPr>
        <xdr:cNvPr id="358" name="テキスト ボックス 357"/>
        <xdr:cNvSpPr txBox="1"/>
      </xdr:nvSpPr>
      <xdr:spPr>
        <a:xfrm>
          <a:off x="6705111" y="98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142419</xdr:rowOff>
    </xdr:from>
    <xdr:to>
      <xdr:col>15</xdr:col>
      <xdr:colOff>231775</xdr:colOff>
      <xdr:row>57</xdr:row>
      <xdr:rowOff>72569</xdr:rowOff>
    </xdr:to>
    <xdr:sp macro="" textlink="">
      <xdr:nvSpPr>
        <xdr:cNvPr id="364" name="円/楕円 363"/>
        <xdr:cNvSpPr/>
      </xdr:nvSpPr>
      <xdr:spPr>
        <a:xfrm>
          <a:off x="10426700" y="974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120846</xdr:rowOff>
    </xdr:from>
    <xdr:ext cx="534377" cy="259045"/>
    <xdr:sp macro="" textlink="">
      <xdr:nvSpPr>
        <xdr:cNvPr id="365" name="普通建設事業費該当値テキスト"/>
        <xdr:cNvSpPr txBox="1"/>
      </xdr:nvSpPr>
      <xdr:spPr>
        <a:xfrm>
          <a:off x="10528300" y="972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78735</xdr:rowOff>
    </xdr:from>
    <xdr:to>
      <xdr:col>14</xdr:col>
      <xdr:colOff>79375</xdr:colOff>
      <xdr:row>58</xdr:row>
      <xdr:rowOff>8885</xdr:rowOff>
    </xdr:to>
    <xdr:sp macro="" textlink="">
      <xdr:nvSpPr>
        <xdr:cNvPr id="366" name="円/楕円 365"/>
        <xdr:cNvSpPr/>
      </xdr:nvSpPr>
      <xdr:spPr>
        <a:xfrm>
          <a:off x="9588500" y="98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xdr:rowOff>
    </xdr:from>
    <xdr:ext cx="534377" cy="259045"/>
    <xdr:sp macro="" textlink="">
      <xdr:nvSpPr>
        <xdr:cNvPr id="367" name="テキスト ボックス 366"/>
        <xdr:cNvSpPr txBox="1"/>
      </xdr:nvSpPr>
      <xdr:spPr>
        <a:xfrm>
          <a:off x="9372111" y="99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67,668</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155422</xdr:rowOff>
    </xdr:from>
    <xdr:to>
      <xdr:col>12</xdr:col>
      <xdr:colOff>561975</xdr:colOff>
      <xdr:row>53</xdr:row>
      <xdr:rowOff>85572</xdr:rowOff>
    </xdr:to>
    <xdr:sp macro="" textlink="">
      <xdr:nvSpPr>
        <xdr:cNvPr id="368" name="円/楕円 367"/>
        <xdr:cNvSpPr/>
      </xdr:nvSpPr>
      <xdr:spPr>
        <a:xfrm>
          <a:off x="8699500" y="90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102099</xdr:rowOff>
    </xdr:from>
    <xdr:ext cx="599010" cy="259045"/>
    <xdr:sp macro="" textlink="">
      <xdr:nvSpPr>
        <xdr:cNvPr id="369" name="テキスト ボックス 368"/>
        <xdr:cNvSpPr txBox="1"/>
      </xdr:nvSpPr>
      <xdr:spPr>
        <a:xfrm>
          <a:off x="8450794" y="884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272,540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162094</xdr:rowOff>
    </xdr:from>
    <xdr:to>
      <xdr:col>11</xdr:col>
      <xdr:colOff>358775</xdr:colOff>
      <xdr:row>56</xdr:row>
      <xdr:rowOff>92244</xdr:rowOff>
    </xdr:to>
    <xdr:sp macro="" textlink="">
      <xdr:nvSpPr>
        <xdr:cNvPr id="370" name="円/楕円 369"/>
        <xdr:cNvSpPr/>
      </xdr:nvSpPr>
      <xdr:spPr>
        <a:xfrm>
          <a:off x="7810500" y="959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108771</xdr:rowOff>
    </xdr:from>
    <xdr:ext cx="599010" cy="259045"/>
    <xdr:sp macro="" textlink="">
      <xdr:nvSpPr>
        <xdr:cNvPr id="371" name="テキスト ボックス 370"/>
        <xdr:cNvSpPr txBox="1"/>
      </xdr:nvSpPr>
      <xdr:spPr>
        <a:xfrm>
          <a:off x="7561794" y="936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135,789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143349</xdr:rowOff>
    </xdr:from>
    <xdr:to>
      <xdr:col>10</xdr:col>
      <xdr:colOff>155575</xdr:colOff>
      <xdr:row>57</xdr:row>
      <xdr:rowOff>73499</xdr:rowOff>
    </xdr:to>
    <xdr:sp macro="" textlink="">
      <xdr:nvSpPr>
        <xdr:cNvPr id="372" name="円/楕円 371"/>
        <xdr:cNvSpPr/>
      </xdr:nvSpPr>
      <xdr:spPr>
        <a:xfrm>
          <a:off x="6921500" y="974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90026</xdr:rowOff>
    </xdr:from>
    <xdr:ext cx="534377" cy="259045"/>
    <xdr:sp macro="" textlink="">
      <xdr:nvSpPr>
        <xdr:cNvPr id="373" name="テキスト ボックス 372"/>
        <xdr:cNvSpPr txBox="1"/>
      </xdr:nvSpPr>
      <xdr:spPr>
        <a:xfrm>
          <a:off x="6705111" y="95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12182</xdr:rowOff>
    </xdr:from>
    <xdr:to>
      <xdr:col>15</xdr:col>
      <xdr:colOff>180975</xdr:colOff>
      <xdr:row>77</xdr:row>
      <xdr:rowOff>60051</xdr:rowOff>
    </xdr:to>
    <xdr:cxnSp macro="">
      <xdr:nvCxnSpPr>
        <xdr:cNvPr id="400" name="直線コネクタ 399"/>
        <xdr:cNvCxnSpPr/>
      </xdr:nvCxnSpPr>
      <xdr:spPr>
        <a:xfrm flipV="1">
          <a:off x="9639300" y="13213832"/>
          <a:ext cx="838200" cy="4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1"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4" name="テキスト ボックス 403"/>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132832</xdr:rowOff>
    </xdr:from>
    <xdr:to>
      <xdr:col>15</xdr:col>
      <xdr:colOff>231775</xdr:colOff>
      <xdr:row>77</xdr:row>
      <xdr:rowOff>62982</xdr:rowOff>
    </xdr:to>
    <xdr:sp macro="" textlink="">
      <xdr:nvSpPr>
        <xdr:cNvPr id="410" name="円/楕円 409"/>
        <xdr:cNvSpPr/>
      </xdr:nvSpPr>
      <xdr:spPr>
        <a:xfrm>
          <a:off x="10426700" y="131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155709</xdr:rowOff>
    </xdr:from>
    <xdr:ext cx="534377" cy="259045"/>
    <xdr:sp macro="" textlink="">
      <xdr:nvSpPr>
        <xdr:cNvPr id="411" name="普通建設事業費 （ うち新規整備　）該当値テキスト"/>
        <xdr:cNvSpPr txBox="1"/>
      </xdr:nvSpPr>
      <xdr:spPr>
        <a:xfrm>
          <a:off x="10528300" y="130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9251</xdr:rowOff>
    </xdr:from>
    <xdr:to>
      <xdr:col>14</xdr:col>
      <xdr:colOff>79375</xdr:colOff>
      <xdr:row>77</xdr:row>
      <xdr:rowOff>110851</xdr:rowOff>
    </xdr:to>
    <xdr:sp macro="" textlink="">
      <xdr:nvSpPr>
        <xdr:cNvPr id="412" name="円/楕円 411"/>
        <xdr:cNvSpPr/>
      </xdr:nvSpPr>
      <xdr:spPr>
        <a:xfrm>
          <a:off x="9588500" y="132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127378</xdr:rowOff>
    </xdr:from>
    <xdr:ext cx="534377" cy="259045"/>
    <xdr:sp macro="" textlink="">
      <xdr:nvSpPr>
        <xdr:cNvPr id="413" name="テキスト ボックス 412"/>
        <xdr:cNvSpPr txBox="1"/>
      </xdr:nvSpPr>
      <xdr:spPr>
        <a:xfrm>
          <a:off x="9372111" y="129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58648</xdr:rowOff>
    </xdr:from>
    <xdr:to>
      <xdr:col>15</xdr:col>
      <xdr:colOff>180975</xdr:colOff>
      <xdr:row>98</xdr:row>
      <xdr:rowOff>82998</xdr:rowOff>
    </xdr:to>
    <xdr:cxnSp macro="">
      <xdr:nvCxnSpPr>
        <xdr:cNvPr id="440" name="直線コネクタ 439"/>
        <xdr:cNvCxnSpPr/>
      </xdr:nvCxnSpPr>
      <xdr:spPr>
        <a:xfrm flipV="1">
          <a:off x="9639300" y="16860748"/>
          <a:ext cx="838200" cy="2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7848</xdr:rowOff>
    </xdr:from>
    <xdr:to>
      <xdr:col>15</xdr:col>
      <xdr:colOff>231775</xdr:colOff>
      <xdr:row>98</xdr:row>
      <xdr:rowOff>109448</xdr:rowOff>
    </xdr:to>
    <xdr:sp macro="" textlink="">
      <xdr:nvSpPr>
        <xdr:cNvPr id="450" name="円/楕円 449"/>
        <xdr:cNvSpPr/>
      </xdr:nvSpPr>
      <xdr:spPr>
        <a:xfrm>
          <a:off x="10426700" y="168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94225</xdr:rowOff>
    </xdr:from>
    <xdr:ext cx="469744" cy="259045"/>
    <xdr:sp macro="" textlink="">
      <xdr:nvSpPr>
        <xdr:cNvPr id="451" name="普通建設事業費 （ うち更新整備　）該当値テキスト"/>
        <xdr:cNvSpPr txBox="1"/>
      </xdr:nvSpPr>
      <xdr:spPr>
        <a:xfrm>
          <a:off x="10528300" y="1672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32198</xdr:rowOff>
    </xdr:from>
    <xdr:to>
      <xdr:col>14</xdr:col>
      <xdr:colOff>79375</xdr:colOff>
      <xdr:row>98</xdr:row>
      <xdr:rowOff>133798</xdr:rowOff>
    </xdr:to>
    <xdr:sp macro="" textlink="">
      <xdr:nvSpPr>
        <xdr:cNvPr id="452" name="円/楕円 451"/>
        <xdr:cNvSpPr/>
      </xdr:nvSpPr>
      <xdr:spPr>
        <a:xfrm>
          <a:off x="9588500" y="168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124925</xdr:rowOff>
    </xdr:from>
    <xdr:ext cx="469744" cy="259045"/>
    <xdr:sp macro="" textlink="">
      <xdr:nvSpPr>
        <xdr:cNvPr id="453" name="テキスト ボックス 452"/>
        <xdr:cNvSpPr txBox="1"/>
      </xdr:nvSpPr>
      <xdr:spPr>
        <a:xfrm>
          <a:off x="9404427" y="169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39146</xdr:rowOff>
    </xdr:from>
    <xdr:to>
      <xdr:col>23</xdr:col>
      <xdr:colOff>517525</xdr:colOff>
      <xdr:row>39</xdr:row>
      <xdr:rowOff>44450</xdr:rowOff>
    </xdr:to>
    <xdr:cxnSp macro="">
      <xdr:nvCxnSpPr>
        <xdr:cNvPr id="482" name="直線コネクタ 481"/>
        <xdr:cNvCxnSpPr/>
      </xdr:nvCxnSpPr>
      <xdr:spPr>
        <a:xfrm flipV="1">
          <a:off x="15481300" y="6725696"/>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44008</xdr:rowOff>
    </xdr:from>
    <xdr:to>
      <xdr:col>21</xdr:col>
      <xdr:colOff>161925</xdr:colOff>
      <xdr:row>39</xdr:row>
      <xdr:rowOff>44450</xdr:rowOff>
    </xdr:to>
    <xdr:cxnSp macro="">
      <xdr:nvCxnSpPr>
        <xdr:cNvPr id="488" name="直線コネクタ 487"/>
        <xdr:cNvCxnSpPr/>
      </xdr:nvCxnSpPr>
      <xdr:spPr>
        <a:xfrm>
          <a:off x="13703300" y="6730558"/>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44008</xdr:rowOff>
    </xdr:from>
    <xdr:to>
      <xdr:col>19</xdr:col>
      <xdr:colOff>644525</xdr:colOff>
      <xdr:row>39</xdr:row>
      <xdr:rowOff>44450</xdr:rowOff>
    </xdr:to>
    <xdr:cxnSp macro="">
      <xdr:nvCxnSpPr>
        <xdr:cNvPr id="491" name="直線コネクタ 490"/>
        <xdr:cNvCxnSpPr/>
      </xdr:nvCxnSpPr>
      <xdr:spPr>
        <a:xfrm flipV="1">
          <a:off x="12814300" y="6730558"/>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159796</xdr:rowOff>
    </xdr:from>
    <xdr:to>
      <xdr:col>23</xdr:col>
      <xdr:colOff>568325</xdr:colOff>
      <xdr:row>39</xdr:row>
      <xdr:rowOff>89946</xdr:rowOff>
    </xdr:to>
    <xdr:sp macro="" textlink="">
      <xdr:nvSpPr>
        <xdr:cNvPr id="501" name="円/楕円 500"/>
        <xdr:cNvSpPr/>
      </xdr:nvSpPr>
      <xdr:spPr>
        <a:xfrm>
          <a:off x="16268700" y="66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74723</xdr:rowOff>
    </xdr:from>
    <xdr:ext cx="378565" cy="259045"/>
    <xdr:sp macro="" textlink="">
      <xdr:nvSpPr>
        <xdr:cNvPr id="502" name="災害復旧事業費該当値テキスト"/>
        <xdr:cNvSpPr txBox="1"/>
      </xdr:nvSpPr>
      <xdr:spPr>
        <a:xfrm>
          <a:off x="16370300" y="658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164658</xdr:rowOff>
    </xdr:from>
    <xdr:to>
      <xdr:col>20</xdr:col>
      <xdr:colOff>9525</xdr:colOff>
      <xdr:row>39</xdr:row>
      <xdr:rowOff>94808</xdr:rowOff>
    </xdr:to>
    <xdr:sp macro="" textlink="">
      <xdr:nvSpPr>
        <xdr:cNvPr id="507" name="円/楕円 506"/>
        <xdr:cNvSpPr/>
      </xdr:nvSpPr>
      <xdr:spPr>
        <a:xfrm>
          <a:off x="13652500" y="66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85935</xdr:rowOff>
    </xdr:from>
    <xdr:ext cx="313932" cy="259045"/>
    <xdr:sp macro="" textlink="">
      <xdr:nvSpPr>
        <xdr:cNvPr id="508" name="テキスト ボックス 507"/>
        <xdr:cNvSpPr txBox="1"/>
      </xdr:nvSpPr>
      <xdr:spPr>
        <a:xfrm>
          <a:off x="13546333" y="67724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7724</xdr:rowOff>
    </xdr:from>
    <xdr:to>
      <xdr:col>23</xdr:col>
      <xdr:colOff>517525</xdr:colOff>
      <xdr:row>77</xdr:row>
      <xdr:rowOff>10838</xdr:rowOff>
    </xdr:to>
    <xdr:cxnSp macro="">
      <xdr:nvCxnSpPr>
        <xdr:cNvPr id="584" name="直線コネクタ 583"/>
        <xdr:cNvCxnSpPr/>
      </xdr:nvCxnSpPr>
      <xdr:spPr>
        <a:xfrm>
          <a:off x="15481300" y="13209374"/>
          <a:ext cx="8382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7724</xdr:rowOff>
    </xdr:from>
    <xdr:to>
      <xdr:col>22</xdr:col>
      <xdr:colOff>365125</xdr:colOff>
      <xdr:row>77</xdr:row>
      <xdr:rowOff>28761</xdr:rowOff>
    </xdr:to>
    <xdr:cxnSp macro="">
      <xdr:nvCxnSpPr>
        <xdr:cNvPr id="587" name="直線コネクタ 586"/>
        <xdr:cNvCxnSpPr/>
      </xdr:nvCxnSpPr>
      <xdr:spPr>
        <a:xfrm flipV="1">
          <a:off x="14592300" y="13209374"/>
          <a:ext cx="889000" cy="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28761</xdr:rowOff>
    </xdr:from>
    <xdr:to>
      <xdr:col>21</xdr:col>
      <xdr:colOff>161925</xdr:colOff>
      <xdr:row>77</xdr:row>
      <xdr:rowOff>37928</xdr:rowOff>
    </xdr:to>
    <xdr:cxnSp macro="">
      <xdr:nvCxnSpPr>
        <xdr:cNvPr id="590" name="直線コネクタ 589"/>
        <xdr:cNvCxnSpPr/>
      </xdr:nvCxnSpPr>
      <xdr:spPr>
        <a:xfrm flipV="1">
          <a:off x="13703300" y="13230411"/>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28646</xdr:rowOff>
    </xdr:from>
    <xdr:to>
      <xdr:col>19</xdr:col>
      <xdr:colOff>644525</xdr:colOff>
      <xdr:row>77</xdr:row>
      <xdr:rowOff>37928</xdr:rowOff>
    </xdr:to>
    <xdr:cxnSp macro="">
      <xdr:nvCxnSpPr>
        <xdr:cNvPr id="593" name="直線コネクタ 592"/>
        <xdr:cNvCxnSpPr/>
      </xdr:nvCxnSpPr>
      <xdr:spPr>
        <a:xfrm>
          <a:off x="12814300" y="13230296"/>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131488</xdr:rowOff>
    </xdr:from>
    <xdr:to>
      <xdr:col>23</xdr:col>
      <xdr:colOff>568325</xdr:colOff>
      <xdr:row>77</xdr:row>
      <xdr:rowOff>61638</xdr:rowOff>
    </xdr:to>
    <xdr:sp macro="" textlink="">
      <xdr:nvSpPr>
        <xdr:cNvPr id="603" name="円/楕円 602"/>
        <xdr:cNvSpPr/>
      </xdr:nvSpPr>
      <xdr:spPr>
        <a:xfrm>
          <a:off x="16268700" y="1316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46415</xdr:rowOff>
    </xdr:from>
    <xdr:ext cx="534377" cy="259045"/>
    <xdr:sp macro="" textlink="">
      <xdr:nvSpPr>
        <xdr:cNvPr id="604" name="公債費該当値テキスト"/>
        <xdr:cNvSpPr txBox="1"/>
      </xdr:nvSpPr>
      <xdr:spPr>
        <a:xfrm>
          <a:off x="16370300" y="130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32,548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128374</xdr:rowOff>
    </xdr:from>
    <xdr:to>
      <xdr:col>22</xdr:col>
      <xdr:colOff>415925</xdr:colOff>
      <xdr:row>77</xdr:row>
      <xdr:rowOff>58524</xdr:rowOff>
    </xdr:to>
    <xdr:sp macro="" textlink="">
      <xdr:nvSpPr>
        <xdr:cNvPr id="605" name="円/楕円 604"/>
        <xdr:cNvSpPr/>
      </xdr:nvSpPr>
      <xdr:spPr>
        <a:xfrm>
          <a:off x="15430500" y="131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49651</xdr:rowOff>
    </xdr:from>
    <xdr:ext cx="534377" cy="259045"/>
    <xdr:sp macro="" textlink="">
      <xdr:nvSpPr>
        <xdr:cNvPr id="606" name="テキスト ボックス 605"/>
        <xdr:cNvSpPr txBox="1"/>
      </xdr:nvSpPr>
      <xdr:spPr>
        <a:xfrm>
          <a:off x="15214111" y="132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149411</xdr:rowOff>
    </xdr:from>
    <xdr:to>
      <xdr:col>21</xdr:col>
      <xdr:colOff>212725</xdr:colOff>
      <xdr:row>77</xdr:row>
      <xdr:rowOff>79561</xdr:rowOff>
    </xdr:to>
    <xdr:sp macro="" textlink="">
      <xdr:nvSpPr>
        <xdr:cNvPr id="607" name="円/楕円 606"/>
        <xdr:cNvSpPr/>
      </xdr:nvSpPr>
      <xdr:spPr>
        <a:xfrm>
          <a:off x="14541500" y="131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70688</xdr:rowOff>
    </xdr:from>
    <xdr:ext cx="534377" cy="259045"/>
    <xdr:sp macro="" textlink="">
      <xdr:nvSpPr>
        <xdr:cNvPr id="608" name="テキスト ボックス 607"/>
        <xdr:cNvSpPr txBox="1"/>
      </xdr:nvSpPr>
      <xdr:spPr>
        <a:xfrm>
          <a:off x="14325111" y="132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158578</xdr:rowOff>
    </xdr:from>
    <xdr:to>
      <xdr:col>20</xdr:col>
      <xdr:colOff>9525</xdr:colOff>
      <xdr:row>77</xdr:row>
      <xdr:rowOff>88728</xdr:rowOff>
    </xdr:to>
    <xdr:sp macro="" textlink="">
      <xdr:nvSpPr>
        <xdr:cNvPr id="609" name="円/楕円 608"/>
        <xdr:cNvSpPr/>
      </xdr:nvSpPr>
      <xdr:spPr>
        <a:xfrm>
          <a:off x="13652500" y="131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79855</xdr:rowOff>
    </xdr:from>
    <xdr:ext cx="534377" cy="259045"/>
    <xdr:sp macro="" textlink="">
      <xdr:nvSpPr>
        <xdr:cNvPr id="610" name="テキスト ボックス 609"/>
        <xdr:cNvSpPr txBox="1"/>
      </xdr:nvSpPr>
      <xdr:spPr>
        <a:xfrm>
          <a:off x="13436111" y="132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149296</xdr:rowOff>
    </xdr:from>
    <xdr:to>
      <xdr:col>18</xdr:col>
      <xdr:colOff>492125</xdr:colOff>
      <xdr:row>77</xdr:row>
      <xdr:rowOff>79446</xdr:rowOff>
    </xdr:to>
    <xdr:sp macro="" textlink="">
      <xdr:nvSpPr>
        <xdr:cNvPr id="611" name="円/楕円 610"/>
        <xdr:cNvSpPr/>
      </xdr:nvSpPr>
      <xdr:spPr>
        <a:xfrm>
          <a:off x="12763500" y="131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70573</xdr:rowOff>
    </xdr:from>
    <xdr:ext cx="534377" cy="259045"/>
    <xdr:sp macro="" textlink="">
      <xdr:nvSpPr>
        <xdr:cNvPr id="612" name="テキスト ボックス 611"/>
        <xdr:cNvSpPr txBox="1"/>
      </xdr:nvSpPr>
      <xdr:spPr>
        <a:xfrm>
          <a:off x="12547111" y="132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52814</xdr:rowOff>
    </xdr:from>
    <xdr:to>
      <xdr:col>23</xdr:col>
      <xdr:colOff>517525</xdr:colOff>
      <xdr:row>98</xdr:row>
      <xdr:rowOff>64577</xdr:rowOff>
    </xdr:to>
    <xdr:cxnSp macro="">
      <xdr:nvCxnSpPr>
        <xdr:cNvPr id="639" name="直線コネクタ 638"/>
        <xdr:cNvCxnSpPr/>
      </xdr:nvCxnSpPr>
      <xdr:spPr>
        <a:xfrm flipV="1">
          <a:off x="15481300" y="16854914"/>
          <a:ext cx="8382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64577</xdr:rowOff>
    </xdr:from>
    <xdr:to>
      <xdr:col>22</xdr:col>
      <xdr:colOff>365125</xdr:colOff>
      <xdr:row>98</xdr:row>
      <xdr:rowOff>77901</xdr:rowOff>
    </xdr:to>
    <xdr:cxnSp macro="">
      <xdr:nvCxnSpPr>
        <xdr:cNvPr id="642" name="直線コネクタ 641"/>
        <xdr:cNvCxnSpPr/>
      </xdr:nvCxnSpPr>
      <xdr:spPr>
        <a:xfrm flipV="1">
          <a:off x="14592300" y="16866677"/>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165536</xdr:rowOff>
    </xdr:from>
    <xdr:to>
      <xdr:col>21</xdr:col>
      <xdr:colOff>161925</xdr:colOff>
      <xdr:row>98</xdr:row>
      <xdr:rowOff>77901</xdr:rowOff>
    </xdr:to>
    <xdr:cxnSp macro="">
      <xdr:nvCxnSpPr>
        <xdr:cNvPr id="645" name="直線コネクタ 644"/>
        <xdr:cNvCxnSpPr/>
      </xdr:nvCxnSpPr>
      <xdr:spPr>
        <a:xfrm>
          <a:off x="13703300" y="16796186"/>
          <a:ext cx="889000" cy="8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165536</xdr:rowOff>
    </xdr:from>
    <xdr:to>
      <xdr:col>19</xdr:col>
      <xdr:colOff>644525</xdr:colOff>
      <xdr:row>98</xdr:row>
      <xdr:rowOff>38393</xdr:rowOff>
    </xdr:to>
    <xdr:cxnSp macro="">
      <xdr:nvCxnSpPr>
        <xdr:cNvPr id="648" name="直線コネクタ 647"/>
        <xdr:cNvCxnSpPr/>
      </xdr:nvCxnSpPr>
      <xdr:spPr>
        <a:xfrm flipV="1">
          <a:off x="12814300" y="16796186"/>
          <a:ext cx="889000" cy="4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2014</xdr:rowOff>
    </xdr:from>
    <xdr:to>
      <xdr:col>23</xdr:col>
      <xdr:colOff>568325</xdr:colOff>
      <xdr:row>98</xdr:row>
      <xdr:rowOff>103614</xdr:rowOff>
    </xdr:to>
    <xdr:sp macro="" textlink="">
      <xdr:nvSpPr>
        <xdr:cNvPr id="658" name="円/楕円 657"/>
        <xdr:cNvSpPr/>
      </xdr:nvSpPr>
      <xdr:spPr>
        <a:xfrm>
          <a:off x="16268700" y="168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88391</xdr:rowOff>
    </xdr:from>
    <xdr:ext cx="534377" cy="259045"/>
    <xdr:sp macro="" textlink="">
      <xdr:nvSpPr>
        <xdr:cNvPr id="659" name="積立金該当値テキスト"/>
        <xdr:cNvSpPr txBox="1"/>
      </xdr:nvSpPr>
      <xdr:spPr>
        <a:xfrm>
          <a:off x="16370300" y="167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13777</xdr:rowOff>
    </xdr:from>
    <xdr:to>
      <xdr:col>22</xdr:col>
      <xdr:colOff>415925</xdr:colOff>
      <xdr:row>98</xdr:row>
      <xdr:rowOff>115377</xdr:rowOff>
    </xdr:to>
    <xdr:sp macro="" textlink="">
      <xdr:nvSpPr>
        <xdr:cNvPr id="660" name="円/楕円 659"/>
        <xdr:cNvSpPr/>
      </xdr:nvSpPr>
      <xdr:spPr>
        <a:xfrm>
          <a:off x="15430500" y="168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106504</xdr:rowOff>
    </xdr:from>
    <xdr:ext cx="534377" cy="259045"/>
    <xdr:sp macro="" textlink="">
      <xdr:nvSpPr>
        <xdr:cNvPr id="661" name="テキスト ボックス 660"/>
        <xdr:cNvSpPr txBox="1"/>
      </xdr:nvSpPr>
      <xdr:spPr>
        <a:xfrm>
          <a:off x="15214111" y="169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27101</xdr:rowOff>
    </xdr:from>
    <xdr:to>
      <xdr:col>21</xdr:col>
      <xdr:colOff>212725</xdr:colOff>
      <xdr:row>98</xdr:row>
      <xdr:rowOff>128701</xdr:rowOff>
    </xdr:to>
    <xdr:sp macro="" textlink="">
      <xdr:nvSpPr>
        <xdr:cNvPr id="662" name="円/楕円 661"/>
        <xdr:cNvSpPr/>
      </xdr:nvSpPr>
      <xdr:spPr>
        <a:xfrm>
          <a:off x="14541500" y="168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119828</xdr:rowOff>
    </xdr:from>
    <xdr:ext cx="534377" cy="259045"/>
    <xdr:sp macro="" textlink="">
      <xdr:nvSpPr>
        <xdr:cNvPr id="663" name="テキスト ボックス 662"/>
        <xdr:cNvSpPr txBox="1"/>
      </xdr:nvSpPr>
      <xdr:spPr>
        <a:xfrm>
          <a:off x="14325111" y="1692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114736</xdr:rowOff>
    </xdr:from>
    <xdr:to>
      <xdr:col>20</xdr:col>
      <xdr:colOff>9525</xdr:colOff>
      <xdr:row>98</xdr:row>
      <xdr:rowOff>44886</xdr:rowOff>
    </xdr:to>
    <xdr:sp macro="" textlink="">
      <xdr:nvSpPr>
        <xdr:cNvPr id="664" name="円/楕円 663"/>
        <xdr:cNvSpPr/>
      </xdr:nvSpPr>
      <xdr:spPr>
        <a:xfrm>
          <a:off x="13652500" y="167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36013</xdr:rowOff>
    </xdr:from>
    <xdr:ext cx="534377" cy="259045"/>
    <xdr:sp macro="" textlink="">
      <xdr:nvSpPr>
        <xdr:cNvPr id="665" name="テキスト ボックス 664"/>
        <xdr:cNvSpPr txBox="1"/>
      </xdr:nvSpPr>
      <xdr:spPr>
        <a:xfrm>
          <a:off x="13436111" y="1683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159043</xdr:rowOff>
    </xdr:from>
    <xdr:to>
      <xdr:col>18</xdr:col>
      <xdr:colOff>492125</xdr:colOff>
      <xdr:row>98</xdr:row>
      <xdr:rowOff>89193</xdr:rowOff>
    </xdr:to>
    <xdr:sp macro="" textlink="">
      <xdr:nvSpPr>
        <xdr:cNvPr id="666" name="円/楕円 665"/>
        <xdr:cNvSpPr/>
      </xdr:nvSpPr>
      <xdr:spPr>
        <a:xfrm>
          <a:off x="12763500" y="167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80320</xdr:rowOff>
    </xdr:from>
    <xdr:ext cx="534377" cy="259045"/>
    <xdr:sp macro="" textlink="">
      <xdr:nvSpPr>
        <xdr:cNvPr id="667" name="テキスト ボックス 666"/>
        <xdr:cNvSpPr txBox="1"/>
      </xdr:nvSpPr>
      <xdr:spPr>
        <a:xfrm>
          <a:off x="12547111" y="168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165768</xdr:rowOff>
    </xdr:from>
    <xdr:to>
      <xdr:col>32</xdr:col>
      <xdr:colOff>187325</xdr:colOff>
      <xdr:row>77</xdr:row>
      <xdr:rowOff>28501</xdr:rowOff>
    </xdr:to>
    <xdr:cxnSp macro="">
      <xdr:nvCxnSpPr>
        <xdr:cNvPr id="810" name="直線コネクタ 809"/>
        <xdr:cNvCxnSpPr/>
      </xdr:nvCxnSpPr>
      <xdr:spPr>
        <a:xfrm flipV="1">
          <a:off x="21323300" y="13195968"/>
          <a:ext cx="838200" cy="3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28501</xdr:rowOff>
    </xdr:from>
    <xdr:to>
      <xdr:col>31</xdr:col>
      <xdr:colOff>34925</xdr:colOff>
      <xdr:row>77</xdr:row>
      <xdr:rowOff>39635</xdr:rowOff>
    </xdr:to>
    <xdr:cxnSp macro="">
      <xdr:nvCxnSpPr>
        <xdr:cNvPr id="813" name="直線コネクタ 812"/>
        <xdr:cNvCxnSpPr/>
      </xdr:nvCxnSpPr>
      <xdr:spPr>
        <a:xfrm flipV="1">
          <a:off x="20434300" y="13230151"/>
          <a:ext cx="889000" cy="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39635</xdr:rowOff>
    </xdr:from>
    <xdr:to>
      <xdr:col>29</xdr:col>
      <xdr:colOff>517525</xdr:colOff>
      <xdr:row>77</xdr:row>
      <xdr:rowOff>59865</xdr:rowOff>
    </xdr:to>
    <xdr:cxnSp macro="">
      <xdr:nvCxnSpPr>
        <xdr:cNvPr id="816" name="直線コネクタ 815"/>
        <xdr:cNvCxnSpPr/>
      </xdr:nvCxnSpPr>
      <xdr:spPr>
        <a:xfrm flipV="1">
          <a:off x="19545300" y="13241285"/>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59415</xdr:rowOff>
    </xdr:from>
    <xdr:to>
      <xdr:col>28</xdr:col>
      <xdr:colOff>314325</xdr:colOff>
      <xdr:row>77</xdr:row>
      <xdr:rowOff>59865</xdr:rowOff>
    </xdr:to>
    <xdr:cxnSp macro="">
      <xdr:nvCxnSpPr>
        <xdr:cNvPr id="819" name="直線コネクタ 818"/>
        <xdr:cNvCxnSpPr/>
      </xdr:nvCxnSpPr>
      <xdr:spPr>
        <a:xfrm>
          <a:off x="18656300" y="13261065"/>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114968</xdr:rowOff>
    </xdr:from>
    <xdr:to>
      <xdr:col>32</xdr:col>
      <xdr:colOff>238125</xdr:colOff>
      <xdr:row>77</xdr:row>
      <xdr:rowOff>45118</xdr:rowOff>
    </xdr:to>
    <xdr:sp macro="" textlink="">
      <xdr:nvSpPr>
        <xdr:cNvPr id="829" name="円/楕円 828"/>
        <xdr:cNvSpPr/>
      </xdr:nvSpPr>
      <xdr:spPr>
        <a:xfrm>
          <a:off x="22110700" y="131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29895</xdr:rowOff>
    </xdr:from>
    <xdr:ext cx="534377" cy="259045"/>
    <xdr:sp macro="" textlink="">
      <xdr:nvSpPr>
        <xdr:cNvPr id="830" name="繰出金該当値テキスト"/>
        <xdr:cNvSpPr txBox="1"/>
      </xdr:nvSpPr>
      <xdr:spPr>
        <a:xfrm>
          <a:off x="22212300" y="1306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149151</xdr:rowOff>
    </xdr:from>
    <xdr:to>
      <xdr:col>31</xdr:col>
      <xdr:colOff>85725</xdr:colOff>
      <xdr:row>77</xdr:row>
      <xdr:rowOff>79301</xdr:rowOff>
    </xdr:to>
    <xdr:sp macro="" textlink="">
      <xdr:nvSpPr>
        <xdr:cNvPr id="831" name="円/楕円 830"/>
        <xdr:cNvSpPr/>
      </xdr:nvSpPr>
      <xdr:spPr>
        <a:xfrm>
          <a:off x="21272500" y="131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70428</xdr:rowOff>
    </xdr:from>
    <xdr:ext cx="534377" cy="259045"/>
    <xdr:sp macro="" textlink="">
      <xdr:nvSpPr>
        <xdr:cNvPr id="832" name="テキスト ボックス 831"/>
        <xdr:cNvSpPr txBox="1"/>
      </xdr:nvSpPr>
      <xdr:spPr>
        <a:xfrm>
          <a:off x="21056111" y="132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160285</xdr:rowOff>
    </xdr:from>
    <xdr:to>
      <xdr:col>29</xdr:col>
      <xdr:colOff>568325</xdr:colOff>
      <xdr:row>77</xdr:row>
      <xdr:rowOff>90435</xdr:rowOff>
    </xdr:to>
    <xdr:sp macro="" textlink="">
      <xdr:nvSpPr>
        <xdr:cNvPr id="833" name="円/楕円 832"/>
        <xdr:cNvSpPr/>
      </xdr:nvSpPr>
      <xdr:spPr>
        <a:xfrm>
          <a:off x="20383500" y="1319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81562</xdr:rowOff>
    </xdr:from>
    <xdr:ext cx="534377" cy="259045"/>
    <xdr:sp macro="" textlink="">
      <xdr:nvSpPr>
        <xdr:cNvPr id="834" name="テキスト ボックス 833"/>
        <xdr:cNvSpPr txBox="1"/>
      </xdr:nvSpPr>
      <xdr:spPr>
        <a:xfrm>
          <a:off x="20167111" y="1328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9065</xdr:rowOff>
    </xdr:from>
    <xdr:to>
      <xdr:col>28</xdr:col>
      <xdr:colOff>365125</xdr:colOff>
      <xdr:row>77</xdr:row>
      <xdr:rowOff>110665</xdr:rowOff>
    </xdr:to>
    <xdr:sp macro="" textlink="">
      <xdr:nvSpPr>
        <xdr:cNvPr id="835" name="円/楕円 834"/>
        <xdr:cNvSpPr/>
      </xdr:nvSpPr>
      <xdr:spPr>
        <a:xfrm>
          <a:off x="19494500" y="132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101792</xdr:rowOff>
    </xdr:from>
    <xdr:ext cx="534377" cy="259045"/>
    <xdr:sp macro="" textlink="">
      <xdr:nvSpPr>
        <xdr:cNvPr id="836" name="テキスト ボックス 835"/>
        <xdr:cNvSpPr txBox="1"/>
      </xdr:nvSpPr>
      <xdr:spPr>
        <a:xfrm>
          <a:off x="19278111" y="1330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8615</xdr:rowOff>
    </xdr:from>
    <xdr:to>
      <xdr:col>27</xdr:col>
      <xdr:colOff>161925</xdr:colOff>
      <xdr:row>77</xdr:row>
      <xdr:rowOff>110215</xdr:rowOff>
    </xdr:to>
    <xdr:sp macro="" textlink="">
      <xdr:nvSpPr>
        <xdr:cNvPr id="837" name="円/楕円 836"/>
        <xdr:cNvSpPr/>
      </xdr:nvSpPr>
      <xdr:spPr>
        <a:xfrm>
          <a:off x="18605500" y="132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101342</xdr:rowOff>
    </xdr:from>
    <xdr:ext cx="534377" cy="259045"/>
    <xdr:sp macro="" textlink="">
      <xdr:nvSpPr>
        <xdr:cNvPr id="838" name="テキスト ボックス 837"/>
        <xdr:cNvSpPr txBox="1"/>
      </xdr:nvSpPr>
      <xdr:spPr>
        <a:xfrm>
          <a:off x="18389111" y="133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性質別の歳出は、ほぼすべてが類似団体と比較してコストが低くなっている状況である。</a:t>
          </a:r>
          <a:endParaRPr kumimoji="1" lang="en-US" altLang="ja-JP" sz="1300">
            <a:latin typeface="ＭＳ Ｐゴシック"/>
          </a:endParaRPr>
        </a:p>
        <a:p>
          <a:r>
            <a:rPr kumimoji="1" lang="ja-JP" altLang="en-US" sz="1300">
              <a:latin typeface="ＭＳ Ｐゴシック"/>
            </a:rPr>
            <a:t>扶助費においては、人口増加とともに子どもの数が増え、それに伴う施設型給付費扶助、障害児施設給付費扶助が近年増加していることが主な要因である。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9,227
9,196
1,665.00
4,859,995
4,449,098
308,712
2,532,145
4,655,896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54.1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6477</xdr:rowOff>
    </xdr:from>
    <xdr:to>
      <xdr:col>6</xdr:col>
      <xdr:colOff>511175</xdr:colOff>
      <xdr:row>38</xdr:row>
      <xdr:rowOff>27178</xdr:rowOff>
    </xdr:to>
    <xdr:cxnSp macro="">
      <xdr:nvCxnSpPr>
        <xdr:cNvPr id="61" name="直線コネクタ 60"/>
        <xdr:cNvCxnSpPr/>
      </xdr:nvCxnSpPr>
      <xdr:spPr>
        <a:xfrm flipV="1">
          <a:off x="3797300" y="6521577"/>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25019</xdr:rowOff>
    </xdr:from>
    <xdr:to>
      <xdr:col>5</xdr:col>
      <xdr:colOff>358775</xdr:colOff>
      <xdr:row>38</xdr:row>
      <xdr:rowOff>27178</xdr:rowOff>
    </xdr:to>
    <xdr:cxnSp macro="">
      <xdr:nvCxnSpPr>
        <xdr:cNvPr id="64" name="直線コネクタ 63"/>
        <xdr:cNvCxnSpPr/>
      </xdr:nvCxnSpPr>
      <xdr:spPr>
        <a:xfrm>
          <a:off x="2908300" y="6540119"/>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162306</xdr:rowOff>
    </xdr:from>
    <xdr:to>
      <xdr:col>4</xdr:col>
      <xdr:colOff>155575</xdr:colOff>
      <xdr:row>38</xdr:row>
      <xdr:rowOff>25019</xdr:rowOff>
    </xdr:to>
    <xdr:cxnSp macro="">
      <xdr:nvCxnSpPr>
        <xdr:cNvPr id="67" name="直線コネクタ 66"/>
        <xdr:cNvCxnSpPr/>
      </xdr:nvCxnSpPr>
      <xdr:spPr>
        <a:xfrm>
          <a:off x="2019300" y="6505956"/>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37846</xdr:rowOff>
    </xdr:from>
    <xdr:to>
      <xdr:col>2</xdr:col>
      <xdr:colOff>638175</xdr:colOff>
      <xdr:row>37</xdr:row>
      <xdr:rowOff>162306</xdr:rowOff>
    </xdr:to>
    <xdr:cxnSp macro="">
      <xdr:nvCxnSpPr>
        <xdr:cNvPr id="70" name="直線コネクタ 69"/>
        <xdr:cNvCxnSpPr/>
      </xdr:nvCxnSpPr>
      <xdr:spPr>
        <a:xfrm>
          <a:off x="1130300" y="6381496"/>
          <a:ext cx="889000" cy="1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127127</xdr:rowOff>
    </xdr:from>
    <xdr:to>
      <xdr:col>6</xdr:col>
      <xdr:colOff>561975</xdr:colOff>
      <xdr:row>38</xdr:row>
      <xdr:rowOff>57277</xdr:rowOff>
    </xdr:to>
    <xdr:sp macro="" textlink="">
      <xdr:nvSpPr>
        <xdr:cNvPr id="80" name="円/楕円 79"/>
        <xdr:cNvSpPr/>
      </xdr:nvSpPr>
      <xdr:spPr>
        <a:xfrm>
          <a:off x="4584700" y="64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42054</xdr:rowOff>
    </xdr:from>
    <xdr:ext cx="469744" cy="259045"/>
    <xdr:sp macro="" textlink="">
      <xdr:nvSpPr>
        <xdr:cNvPr id="81" name="議会費該当値テキスト"/>
        <xdr:cNvSpPr txBox="1"/>
      </xdr:nvSpPr>
      <xdr:spPr>
        <a:xfrm>
          <a:off x="4686300" y="638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147828</xdr:rowOff>
    </xdr:from>
    <xdr:to>
      <xdr:col>5</xdr:col>
      <xdr:colOff>409575</xdr:colOff>
      <xdr:row>38</xdr:row>
      <xdr:rowOff>77978</xdr:rowOff>
    </xdr:to>
    <xdr:sp macro="" textlink="">
      <xdr:nvSpPr>
        <xdr:cNvPr id="82" name="円/楕円 81"/>
        <xdr:cNvSpPr/>
      </xdr:nvSpPr>
      <xdr:spPr>
        <a:xfrm>
          <a:off x="3746500" y="649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69105</xdr:rowOff>
    </xdr:from>
    <xdr:ext cx="469744" cy="259045"/>
    <xdr:sp macro="" textlink="">
      <xdr:nvSpPr>
        <xdr:cNvPr id="83" name="テキスト ボックス 82"/>
        <xdr:cNvSpPr txBox="1"/>
      </xdr:nvSpPr>
      <xdr:spPr>
        <a:xfrm>
          <a:off x="3562427" y="658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145669</xdr:rowOff>
    </xdr:from>
    <xdr:to>
      <xdr:col>4</xdr:col>
      <xdr:colOff>206375</xdr:colOff>
      <xdr:row>38</xdr:row>
      <xdr:rowOff>75819</xdr:rowOff>
    </xdr:to>
    <xdr:sp macro="" textlink="">
      <xdr:nvSpPr>
        <xdr:cNvPr id="84" name="円/楕円 83"/>
        <xdr:cNvSpPr/>
      </xdr:nvSpPr>
      <xdr:spPr>
        <a:xfrm>
          <a:off x="28575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66946</xdr:rowOff>
    </xdr:from>
    <xdr:ext cx="469744" cy="259045"/>
    <xdr:sp macro="" textlink="">
      <xdr:nvSpPr>
        <xdr:cNvPr id="85" name="テキスト ボックス 84"/>
        <xdr:cNvSpPr txBox="1"/>
      </xdr:nvSpPr>
      <xdr:spPr>
        <a:xfrm>
          <a:off x="2673427" y="65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111506</xdr:rowOff>
    </xdr:from>
    <xdr:to>
      <xdr:col>3</xdr:col>
      <xdr:colOff>3175</xdr:colOff>
      <xdr:row>38</xdr:row>
      <xdr:rowOff>41656</xdr:rowOff>
    </xdr:to>
    <xdr:sp macro="" textlink="">
      <xdr:nvSpPr>
        <xdr:cNvPr id="86" name="円/楕円 85"/>
        <xdr:cNvSpPr/>
      </xdr:nvSpPr>
      <xdr:spPr>
        <a:xfrm>
          <a:off x="1968500" y="64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32783</xdr:rowOff>
    </xdr:from>
    <xdr:ext cx="469744" cy="259045"/>
    <xdr:sp macro="" textlink="">
      <xdr:nvSpPr>
        <xdr:cNvPr id="87" name="テキスト ボックス 86"/>
        <xdr:cNvSpPr txBox="1"/>
      </xdr:nvSpPr>
      <xdr:spPr>
        <a:xfrm>
          <a:off x="1784427" y="654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158496</xdr:rowOff>
    </xdr:from>
    <xdr:to>
      <xdr:col>1</xdr:col>
      <xdr:colOff>485775</xdr:colOff>
      <xdr:row>37</xdr:row>
      <xdr:rowOff>88646</xdr:rowOff>
    </xdr:to>
    <xdr:sp macro="" textlink="">
      <xdr:nvSpPr>
        <xdr:cNvPr id="88" name="円/楕円 87"/>
        <xdr:cNvSpPr/>
      </xdr:nvSpPr>
      <xdr:spPr>
        <a:xfrm>
          <a:off x="10795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79773</xdr:rowOff>
    </xdr:from>
    <xdr:ext cx="469744" cy="259045"/>
    <xdr:sp macro="" textlink="">
      <xdr:nvSpPr>
        <xdr:cNvPr id="89" name="テキスト ボックス 88"/>
        <xdr:cNvSpPr txBox="1"/>
      </xdr:nvSpPr>
      <xdr:spPr>
        <a:xfrm>
          <a:off x="895427" y="642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23672</xdr:rowOff>
    </xdr:from>
    <xdr:to>
      <xdr:col>6</xdr:col>
      <xdr:colOff>511175</xdr:colOff>
      <xdr:row>58</xdr:row>
      <xdr:rowOff>55121</xdr:rowOff>
    </xdr:to>
    <xdr:cxnSp macro="">
      <xdr:nvCxnSpPr>
        <xdr:cNvPr id="120" name="直線コネクタ 119"/>
        <xdr:cNvCxnSpPr/>
      </xdr:nvCxnSpPr>
      <xdr:spPr>
        <a:xfrm flipV="1">
          <a:off x="3797300" y="9967772"/>
          <a:ext cx="8382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55121</xdr:rowOff>
    </xdr:from>
    <xdr:to>
      <xdr:col>5</xdr:col>
      <xdr:colOff>358775</xdr:colOff>
      <xdr:row>58</xdr:row>
      <xdr:rowOff>72468</xdr:rowOff>
    </xdr:to>
    <xdr:cxnSp macro="">
      <xdr:nvCxnSpPr>
        <xdr:cNvPr id="123" name="直線コネクタ 122"/>
        <xdr:cNvCxnSpPr/>
      </xdr:nvCxnSpPr>
      <xdr:spPr>
        <a:xfrm flipV="1">
          <a:off x="2908300" y="9999221"/>
          <a:ext cx="889000" cy="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904</xdr:rowOff>
    </xdr:from>
    <xdr:to>
      <xdr:col>4</xdr:col>
      <xdr:colOff>155575</xdr:colOff>
      <xdr:row>58</xdr:row>
      <xdr:rowOff>72468</xdr:rowOff>
    </xdr:to>
    <xdr:cxnSp macro="">
      <xdr:nvCxnSpPr>
        <xdr:cNvPr id="126" name="直線コネクタ 125"/>
        <xdr:cNvCxnSpPr/>
      </xdr:nvCxnSpPr>
      <xdr:spPr>
        <a:xfrm>
          <a:off x="2019300" y="9945004"/>
          <a:ext cx="889000" cy="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904</xdr:rowOff>
    </xdr:from>
    <xdr:to>
      <xdr:col>2</xdr:col>
      <xdr:colOff>638175</xdr:colOff>
      <xdr:row>58</xdr:row>
      <xdr:rowOff>18464</xdr:rowOff>
    </xdr:to>
    <xdr:cxnSp macro="">
      <xdr:nvCxnSpPr>
        <xdr:cNvPr id="129" name="直線コネクタ 128"/>
        <xdr:cNvCxnSpPr/>
      </xdr:nvCxnSpPr>
      <xdr:spPr>
        <a:xfrm flipV="1">
          <a:off x="1130300" y="9945004"/>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144322</xdr:rowOff>
    </xdr:from>
    <xdr:to>
      <xdr:col>6</xdr:col>
      <xdr:colOff>561975</xdr:colOff>
      <xdr:row>58</xdr:row>
      <xdr:rowOff>74472</xdr:rowOff>
    </xdr:to>
    <xdr:sp macro="" textlink="">
      <xdr:nvSpPr>
        <xdr:cNvPr id="139" name="円/楕円 138"/>
        <xdr:cNvSpPr/>
      </xdr:nvSpPr>
      <xdr:spPr>
        <a:xfrm>
          <a:off x="4584700" y="99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59249</xdr:rowOff>
    </xdr:from>
    <xdr:ext cx="534377" cy="259045"/>
    <xdr:sp macro="" textlink="">
      <xdr:nvSpPr>
        <xdr:cNvPr id="140" name="総務費該当値テキスト"/>
        <xdr:cNvSpPr txBox="1"/>
      </xdr:nvSpPr>
      <xdr:spPr>
        <a:xfrm>
          <a:off x="4686300" y="9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4321</xdr:rowOff>
    </xdr:from>
    <xdr:to>
      <xdr:col>5</xdr:col>
      <xdr:colOff>409575</xdr:colOff>
      <xdr:row>58</xdr:row>
      <xdr:rowOff>105921</xdr:rowOff>
    </xdr:to>
    <xdr:sp macro="" textlink="">
      <xdr:nvSpPr>
        <xdr:cNvPr id="141" name="円/楕円 140"/>
        <xdr:cNvSpPr/>
      </xdr:nvSpPr>
      <xdr:spPr>
        <a:xfrm>
          <a:off x="3746500" y="99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97048</xdr:rowOff>
    </xdr:from>
    <xdr:ext cx="534377" cy="259045"/>
    <xdr:sp macro="" textlink="">
      <xdr:nvSpPr>
        <xdr:cNvPr id="142" name="テキスト ボックス 141"/>
        <xdr:cNvSpPr txBox="1"/>
      </xdr:nvSpPr>
      <xdr:spPr>
        <a:xfrm>
          <a:off x="3530111" y="1004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21668</xdr:rowOff>
    </xdr:from>
    <xdr:to>
      <xdr:col>4</xdr:col>
      <xdr:colOff>206375</xdr:colOff>
      <xdr:row>58</xdr:row>
      <xdr:rowOff>123268</xdr:rowOff>
    </xdr:to>
    <xdr:sp macro="" textlink="">
      <xdr:nvSpPr>
        <xdr:cNvPr id="143" name="円/楕円 142"/>
        <xdr:cNvSpPr/>
      </xdr:nvSpPr>
      <xdr:spPr>
        <a:xfrm>
          <a:off x="2857500" y="99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114395</xdr:rowOff>
    </xdr:from>
    <xdr:ext cx="534377" cy="259045"/>
    <xdr:sp macro="" textlink="">
      <xdr:nvSpPr>
        <xdr:cNvPr id="144" name="テキスト ボックス 143"/>
        <xdr:cNvSpPr txBox="1"/>
      </xdr:nvSpPr>
      <xdr:spPr>
        <a:xfrm>
          <a:off x="2641111" y="100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121554</xdr:rowOff>
    </xdr:from>
    <xdr:to>
      <xdr:col>3</xdr:col>
      <xdr:colOff>3175</xdr:colOff>
      <xdr:row>58</xdr:row>
      <xdr:rowOff>51704</xdr:rowOff>
    </xdr:to>
    <xdr:sp macro="" textlink="">
      <xdr:nvSpPr>
        <xdr:cNvPr id="145" name="円/楕円 144"/>
        <xdr:cNvSpPr/>
      </xdr:nvSpPr>
      <xdr:spPr>
        <a:xfrm>
          <a:off x="1968500" y="98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42831</xdr:rowOff>
    </xdr:from>
    <xdr:ext cx="534377" cy="259045"/>
    <xdr:sp macro="" textlink="">
      <xdr:nvSpPr>
        <xdr:cNvPr id="146" name="テキスト ボックス 145"/>
        <xdr:cNvSpPr txBox="1"/>
      </xdr:nvSpPr>
      <xdr:spPr>
        <a:xfrm>
          <a:off x="1752111" y="998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139114</xdr:rowOff>
    </xdr:from>
    <xdr:to>
      <xdr:col>1</xdr:col>
      <xdr:colOff>485775</xdr:colOff>
      <xdr:row>58</xdr:row>
      <xdr:rowOff>69264</xdr:rowOff>
    </xdr:to>
    <xdr:sp macro="" textlink="">
      <xdr:nvSpPr>
        <xdr:cNvPr id="147" name="円/楕円 146"/>
        <xdr:cNvSpPr/>
      </xdr:nvSpPr>
      <xdr:spPr>
        <a:xfrm>
          <a:off x="1079500" y="99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60391</xdr:rowOff>
    </xdr:from>
    <xdr:ext cx="534377" cy="259045"/>
    <xdr:sp macro="" textlink="">
      <xdr:nvSpPr>
        <xdr:cNvPr id="148" name="テキスト ボックス 147"/>
        <xdr:cNvSpPr txBox="1"/>
      </xdr:nvSpPr>
      <xdr:spPr>
        <a:xfrm>
          <a:off x="863111" y="100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91557</xdr:rowOff>
    </xdr:from>
    <xdr:to>
      <xdr:col>6</xdr:col>
      <xdr:colOff>511175</xdr:colOff>
      <xdr:row>77</xdr:row>
      <xdr:rowOff>100682</xdr:rowOff>
    </xdr:to>
    <xdr:cxnSp macro="">
      <xdr:nvCxnSpPr>
        <xdr:cNvPr id="176" name="直線コネクタ 175"/>
        <xdr:cNvCxnSpPr/>
      </xdr:nvCxnSpPr>
      <xdr:spPr>
        <a:xfrm flipV="1">
          <a:off x="3797300" y="13121757"/>
          <a:ext cx="838200" cy="18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100682</xdr:rowOff>
    </xdr:from>
    <xdr:to>
      <xdr:col>5</xdr:col>
      <xdr:colOff>358775</xdr:colOff>
      <xdr:row>77</xdr:row>
      <xdr:rowOff>164581</xdr:rowOff>
    </xdr:to>
    <xdr:cxnSp macro="">
      <xdr:nvCxnSpPr>
        <xdr:cNvPr id="179" name="直線コネクタ 178"/>
        <xdr:cNvCxnSpPr/>
      </xdr:nvCxnSpPr>
      <xdr:spPr>
        <a:xfrm flipV="1">
          <a:off x="2908300" y="13302332"/>
          <a:ext cx="889000" cy="6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164581</xdr:rowOff>
    </xdr:from>
    <xdr:to>
      <xdr:col>4</xdr:col>
      <xdr:colOff>155575</xdr:colOff>
      <xdr:row>78</xdr:row>
      <xdr:rowOff>95297</xdr:rowOff>
    </xdr:to>
    <xdr:cxnSp macro="">
      <xdr:nvCxnSpPr>
        <xdr:cNvPr id="182" name="直線コネクタ 181"/>
        <xdr:cNvCxnSpPr/>
      </xdr:nvCxnSpPr>
      <xdr:spPr>
        <a:xfrm flipV="1">
          <a:off x="2019300" y="13366231"/>
          <a:ext cx="889000" cy="1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152557</xdr:rowOff>
    </xdr:from>
    <xdr:to>
      <xdr:col>2</xdr:col>
      <xdr:colOff>638175</xdr:colOff>
      <xdr:row>78</xdr:row>
      <xdr:rowOff>95297</xdr:rowOff>
    </xdr:to>
    <xdr:cxnSp macro="">
      <xdr:nvCxnSpPr>
        <xdr:cNvPr id="185" name="直線コネクタ 184"/>
        <xdr:cNvCxnSpPr/>
      </xdr:nvCxnSpPr>
      <xdr:spPr>
        <a:xfrm>
          <a:off x="1130300" y="13354207"/>
          <a:ext cx="889000" cy="1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40757</xdr:rowOff>
    </xdr:from>
    <xdr:to>
      <xdr:col>6</xdr:col>
      <xdr:colOff>561975</xdr:colOff>
      <xdr:row>76</xdr:row>
      <xdr:rowOff>142357</xdr:rowOff>
    </xdr:to>
    <xdr:sp macro="" textlink="">
      <xdr:nvSpPr>
        <xdr:cNvPr id="195" name="円/楕円 194"/>
        <xdr:cNvSpPr/>
      </xdr:nvSpPr>
      <xdr:spPr>
        <a:xfrm>
          <a:off x="4584700" y="1307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19184</xdr:rowOff>
    </xdr:from>
    <xdr:ext cx="599010" cy="259045"/>
    <xdr:sp macro="" textlink="">
      <xdr:nvSpPr>
        <xdr:cNvPr id="196" name="民生費該当値テキスト"/>
        <xdr:cNvSpPr txBox="1"/>
      </xdr:nvSpPr>
      <xdr:spPr>
        <a:xfrm>
          <a:off x="4686300" y="1304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49882</xdr:rowOff>
    </xdr:from>
    <xdr:to>
      <xdr:col>5</xdr:col>
      <xdr:colOff>409575</xdr:colOff>
      <xdr:row>77</xdr:row>
      <xdr:rowOff>151482</xdr:rowOff>
    </xdr:to>
    <xdr:sp macro="" textlink="">
      <xdr:nvSpPr>
        <xdr:cNvPr id="197" name="円/楕円 196"/>
        <xdr:cNvSpPr/>
      </xdr:nvSpPr>
      <xdr:spPr>
        <a:xfrm>
          <a:off x="3746500" y="132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142609</xdr:rowOff>
    </xdr:from>
    <xdr:ext cx="599010" cy="259045"/>
    <xdr:sp macro="" textlink="">
      <xdr:nvSpPr>
        <xdr:cNvPr id="198" name="テキスト ボックス 197"/>
        <xdr:cNvSpPr txBox="1"/>
      </xdr:nvSpPr>
      <xdr:spPr>
        <a:xfrm>
          <a:off x="3497794" y="1334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113781</xdr:rowOff>
    </xdr:from>
    <xdr:to>
      <xdr:col>4</xdr:col>
      <xdr:colOff>206375</xdr:colOff>
      <xdr:row>78</xdr:row>
      <xdr:rowOff>43931</xdr:rowOff>
    </xdr:to>
    <xdr:sp macro="" textlink="">
      <xdr:nvSpPr>
        <xdr:cNvPr id="199" name="円/楕円 198"/>
        <xdr:cNvSpPr/>
      </xdr:nvSpPr>
      <xdr:spPr>
        <a:xfrm>
          <a:off x="2857500" y="133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35058</xdr:rowOff>
    </xdr:from>
    <xdr:ext cx="599010" cy="259045"/>
    <xdr:sp macro="" textlink="">
      <xdr:nvSpPr>
        <xdr:cNvPr id="200" name="テキスト ボックス 199"/>
        <xdr:cNvSpPr txBox="1"/>
      </xdr:nvSpPr>
      <xdr:spPr>
        <a:xfrm>
          <a:off x="2608794" y="1340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44497</xdr:rowOff>
    </xdr:from>
    <xdr:to>
      <xdr:col>3</xdr:col>
      <xdr:colOff>3175</xdr:colOff>
      <xdr:row>78</xdr:row>
      <xdr:rowOff>146097</xdr:rowOff>
    </xdr:to>
    <xdr:sp macro="" textlink="">
      <xdr:nvSpPr>
        <xdr:cNvPr id="201" name="円/楕円 200"/>
        <xdr:cNvSpPr/>
      </xdr:nvSpPr>
      <xdr:spPr>
        <a:xfrm>
          <a:off x="1968500" y="134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137224</xdr:rowOff>
    </xdr:from>
    <xdr:ext cx="599010" cy="259045"/>
    <xdr:sp macro="" textlink="">
      <xdr:nvSpPr>
        <xdr:cNvPr id="202" name="テキスト ボックス 201"/>
        <xdr:cNvSpPr txBox="1"/>
      </xdr:nvSpPr>
      <xdr:spPr>
        <a:xfrm>
          <a:off x="1719794" y="1351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101757</xdr:rowOff>
    </xdr:from>
    <xdr:to>
      <xdr:col>1</xdr:col>
      <xdr:colOff>485775</xdr:colOff>
      <xdr:row>78</xdr:row>
      <xdr:rowOff>31907</xdr:rowOff>
    </xdr:to>
    <xdr:sp macro="" textlink="">
      <xdr:nvSpPr>
        <xdr:cNvPr id="203" name="円/楕円 202"/>
        <xdr:cNvSpPr/>
      </xdr:nvSpPr>
      <xdr:spPr>
        <a:xfrm>
          <a:off x="1079500" y="1330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23034</xdr:rowOff>
    </xdr:from>
    <xdr:ext cx="599010" cy="259045"/>
    <xdr:sp macro="" textlink="">
      <xdr:nvSpPr>
        <xdr:cNvPr id="204" name="テキスト ボックス 203"/>
        <xdr:cNvSpPr txBox="1"/>
      </xdr:nvSpPr>
      <xdr:spPr>
        <a:xfrm>
          <a:off x="830794" y="1339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40860</xdr:rowOff>
    </xdr:from>
    <xdr:to>
      <xdr:col>6</xdr:col>
      <xdr:colOff>511175</xdr:colOff>
      <xdr:row>98</xdr:row>
      <xdr:rowOff>44269</xdr:rowOff>
    </xdr:to>
    <xdr:cxnSp macro="">
      <xdr:nvCxnSpPr>
        <xdr:cNvPr id="235" name="直線コネクタ 234"/>
        <xdr:cNvCxnSpPr/>
      </xdr:nvCxnSpPr>
      <xdr:spPr>
        <a:xfrm>
          <a:off x="3797300" y="16842960"/>
          <a:ext cx="8382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40860</xdr:rowOff>
    </xdr:from>
    <xdr:to>
      <xdr:col>5</xdr:col>
      <xdr:colOff>358775</xdr:colOff>
      <xdr:row>98</xdr:row>
      <xdr:rowOff>46411</xdr:rowOff>
    </xdr:to>
    <xdr:cxnSp macro="">
      <xdr:nvCxnSpPr>
        <xdr:cNvPr id="238" name="直線コネクタ 237"/>
        <xdr:cNvCxnSpPr/>
      </xdr:nvCxnSpPr>
      <xdr:spPr>
        <a:xfrm flipV="1">
          <a:off x="2908300" y="16842960"/>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46411</xdr:rowOff>
    </xdr:from>
    <xdr:to>
      <xdr:col>4</xdr:col>
      <xdr:colOff>155575</xdr:colOff>
      <xdr:row>98</xdr:row>
      <xdr:rowOff>64438</xdr:rowOff>
    </xdr:to>
    <xdr:cxnSp macro="">
      <xdr:nvCxnSpPr>
        <xdr:cNvPr id="241" name="直線コネクタ 240"/>
        <xdr:cNvCxnSpPr/>
      </xdr:nvCxnSpPr>
      <xdr:spPr>
        <a:xfrm flipV="1">
          <a:off x="2019300" y="16848511"/>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64438</xdr:rowOff>
    </xdr:from>
    <xdr:to>
      <xdr:col>2</xdr:col>
      <xdr:colOff>638175</xdr:colOff>
      <xdr:row>98</xdr:row>
      <xdr:rowOff>87939</xdr:rowOff>
    </xdr:to>
    <xdr:cxnSp macro="">
      <xdr:nvCxnSpPr>
        <xdr:cNvPr id="244" name="直線コネクタ 243"/>
        <xdr:cNvCxnSpPr/>
      </xdr:nvCxnSpPr>
      <xdr:spPr>
        <a:xfrm flipV="1">
          <a:off x="1130300" y="16866538"/>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164919</xdr:rowOff>
    </xdr:from>
    <xdr:to>
      <xdr:col>6</xdr:col>
      <xdr:colOff>561975</xdr:colOff>
      <xdr:row>98</xdr:row>
      <xdr:rowOff>95069</xdr:rowOff>
    </xdr:to>
    <xdr:sp macro="" textlink="">
      <xdr:nvSpPr>
        <xdr:cNvPr id="254" name="円/楕円 253"/>
        <xdr:cNvSpPr/>
      </xdr:nvSpPr>
      <xdr:spPr>
        <a:xfrm>
          <a:off x="4584700" y="167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79846</xdr:rowOff>
    </xdr:from>
    <xdr:ext cx="534377" cy="259045"/>
    <xdr:sp macro="" textlink="">
      <xdr:nvSpPr>
        <xdr:cNvPr id="255" name="衛生費該当値テキスト"/>
        <xdr:cNvSpPr txBox="1"/>
      </xdr:nvSpPr>
      <xdr:spPr>
        <a:xfrm>
          <a:off x="4686300" y="1671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34,611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161510</xdr:rowOff>
    </xdr:from>
    <xdr:to>
      <xdr:col>5</xdr:col>
      <xdr:colOff>409575</xdr:colOff>
      <xdr:row>98</xdr:row>
      <xdr:rowOff>91660</xdr:rowOff>
    </xdr:to>
    <xdr:sp macro="" textlink="">
      <xdr:nvSpPr>
        <xdr:cNvPr id="256" name="円/楕円 255"/>
        <xdr:cNvSpPr/>
      </xdr:nvSpPr>
      <xdr:spPr>
        <a:xfrm>
          <a:off x="3746500" y="1679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82787</xdr:rowOff>
    </xdr:from>
    <xdr:ext cx="534377" cy="259045"/>
    <xdr:sp macro="" textlink="">
      <xdr:nvSpPr>
        <xdr:cNvPr id="257" name="テキスト ボックス 256"/>
        <xdr:cNvSpPr txBox="1"/>
      </xdr:nvSpPr>
      <xdr:spPr>
        <a:xfrm>
          <a:off x="3530111" y="168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167061</xdr:rowOff>
    </xdr:from>
    <xdr:to>
      <xdr:col>4</xdr:col>
      <xdr:colOff>206375</xdr:colOff>
      <xdr:row>98</xdr:row>
      <xdr:rowOff>97211</xdr:rowOff>
    </xdr:to>
    <xdr:sp macro="" textlink="">
      <xdr:nvSpPr>
        <xdr:cNvPr id="258" name="円/楕円 257"/>
        <xdr:cNvSpPr/>
      </xdr:nvSpPr>
      <xdr:spPr>
        <a:xfrm>
          <a:off x="2857500" y="167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88338</xdr:rowOff>
    </xdr:from>
    <xdr:ext cx="534377" cy="259045"/>
    <xdr:sp macro="" textlink="">
      <xdr:nvSpPr>
        <xdr:cNvPr id="259" name="テキスト ボックス 258"/>
        <xdr:cNvSpPr txBox="1"/>
      </xdr:nvSpPr>
      <xdr:spPr>
        <a:xfrm>
          <a:off x="2641111" y="168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13638</xdr:rowOff>
    </xdr:from>
    <xdr:to>
      <xdr:col>3</xdr:col>
      <xdr:colOff>3175</xdr:colOff>
      <xdr:row>98</xdr:row>
      <xdr:rowOff>115238</xdr:rowOff>
    </xdr:to>
    <xdr:sp macro="" textlink="">
      <xdr:nvSpPr>
        <xdr:cNvPr id="260" name="円/楕円 259"/>
        <xdr:cNvSpPr/>
      </xdr:nvSpPr>
      <xdr:spPr>
        <a:xfrm>
          <a:off x="1968500" y="1681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106365</xdr:rowOff>
    </xdr:from>
    <xdr:ext cx="534377" cy="259045"/>
    <xdr:sp macro="" textlink="">
      <xdr:nvSpPr>
        <xdr:cNvPr id="261" name="テキスト ボックス 260"/>
        <xdr:cNvSpPr txBox="1"/>
      </xdr:nvSpPr>
      <xdr:spPr>
        <a:xfrm>
          <a:off x="1752111" y="1690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37139</xdr:rowOff>
    </xdr:from>
    <xdr:to>
      <xdr:col>1</xdr:col>
      <xdr:colOff>485775</xdr:colOff>
      <xdr:row>98</xdr:row>
      <xdr:rowOff>138739</xdr:rowOff>
    </xdr:to>
    <xdr:sp macro="" textlink="">
      <xdr:nvSpPr>
        <xdr:cNvPr id="262" name="円/楕円 261"/>
        <xdr:cNvSpPr/>
      </xdr:nvSpPr>
      <xdr:spPr>
        <a:xfrm>
          <a:off x="1079500" y="168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129866</xdr:rowOff>
    </xdr:from>
    <xdr:ext cx="534377" cy="259045"/>
    <xdr:sp macro="" textlink="">
      <xdr:nvSpPr>
        <xdr:cNvPr id="263" name="テキスト ボックス 262"/>
        <xdr:cNvSpPr txBox="1"/>
      </xdr:nvSpPr>
      <xdr:spPr>
        <a:xfrm>
          <a:off x="863111" y="169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86437</xdr:rowOff>
    </xdr:from>
    <xdr:to>
      <xdr:col>14</xdr:col>
      <xdr:colOff>28575</xdr:colOff>
      <xdr:row>39</xdr:row>
      <xdr:rowOff>44450</xdr:rowOff>
    </xdr:to>
    <xdr:cxnSp macro="">
      <xdr:nvCxnSpPr>
        <xdr:cNvPr id="295" name="直線コネクタ 294"/>
        <xdr:cNvCxnSpPr/>
      </xdr:nvCxnSpPr>
      <xdr:spPr>
        <a:xfrm>
          <a:off x="8750300" y="6601537"/>
          <a:ext cx="889000" cy="1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86437</xdr:rowOff>
    </xdr:from>
    <xdr:to>
      <xdr:col>12</xdr:col>
      <xdr:colOff>511175</xdr:colOff>
      <xdr:row>39</xdr:row>
      <xdr:rowOff>11684</xdr:rowOff>
    </xdr:to>
    <xdr:cxnSp macro="">
      <xdr:nvCxnSpPr>
        <xdr:cNvPr id="298" name="直線コネクタ 297"/>
        <xdr:cNvCxnSpPr/>
      </xdr:nvCxnSpPr>
      <xdr:spPr>
        <a:xfrm flipV="1">
          <a:off x="7861300" y="6601537"/>
          <a:ext cx="889000" cy="9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6045</xdr:rowOff>
    </xdr:from>
    <xdr:to>
      <xdr:col>11</xdr:col>
      <xdr:colOff>307975</xdr:colOff>
      <xdr:row>39</xdr:row>
      <xdr:rowOff>11684</xdr:rowOff>
    </xdr:to>
    <xdr:cxnSp macro="">
      <xdr:nvCxnSpPr>
        <xdr:cNvPr id="301" name="直線コネクタ 300"/>
        <xdr:cNvCxnSpPr/>
      </xdr:nvCxnSpPr>
      <xdr:spPr>
        <a:xfrm>
          <a:off x="6972300" y="6692595"/>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35637</xdr:rowOff>
    </xdr:from>
    <xdr:to>
      <xdr:col>12</xdr:col>
      <xdr:colOff>561975</xdr:colOff>
      <xdr:row>38</xdr:row>
      <xdr:rowOff>137237</xdr:rowOff>
    </xdr:to>
    <xdr:sp macro="" textlink="">
      <xdr:nvSpPr>
        <xdr:cNvPr id="315" name="円/楕円 314"/>
        <xdr:cNvSpPr/>
      </xdr:nvSpPr>
      <xdr:spPr>
        <a:xfrm>
          <a:off x="8699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128364</xdr:rowOff>
    </xdr:from>
    <xdr:ext cx="469744" cy="259045"/>
    <xdr:sp macro="" textlink="">
      <xdr:nvSpPr>
        <xdr:cNvPr id="316" name="テキスト ボックス 315"/>
        <xdr:cNvSpPr txBox="1"/>
      </xdr:nvSpPr>
      <xdr:spPr>
        <a:xfrm>
          <a:off x="8515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132334</xdr:rowOff>
    </xdr:from>
    <xdr:to>
      <xdr:col>11</xdr:col>
      <xdr:colOff>358775</xdr:colOff>
      <xdr:row>39</xdr:row>
      <xdr:rowOff>62484</xdr:rowOff>
    </xdr:to>
    <xdr:sp macro="" textlink="">
      <xdr:nvSpPr>
        <xdr:cNvPr id="317" name="円/楕円 316"/>
        <xdr:cNvSpPr/>
      </xdr:nvSpPr>
      <xdr:spPr>
        <a:xfrm>
          <a:off x="7810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53611</xdr:rowOff>
    </xdr:from>
    <xdr:ext cx="378565" cy="259045"/>
    <xdr:sp macro="" textlink="">
      <xdr:nvSpPr>
        <xdr:cNvPr id="318" name="テキスト ボックス 317"/>
        <xdr:cNvSpPr txBox="1"/>
      </xdr:nvSpPr>
      <xdr:spPr>
        <a:xfrm>
          <a:off x="7672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126695</xdr:rowOff>
    </xdr:from>
    <xdr:to>
      <xdr:col>10</xdr:col>
      <xdr:colOff>155575</xdr:colOff>
      <xdr:row>39</xdr:row>
      <xdr:rowOff>56845</xdr:rowOff>
    </xdr:to>
    <xdr:sp macro="" textlink="">
      <xdr:nvSpPr>
        <xdr:cNvPr id="319" name="円/楕円 318"/>
        <xdr:cNvSpPr/>
      </xdr:nvSpPr>
      <xdr:spPr>
        <a:xfrm>
          <a:off x="6921500" y="66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47972</xdr:rowOff>
    </xdr:from>
    <xdr:ext cx="378565" cy="259045"/>
    <xdr:sp macro="" textlink="">
      <xdr:nvSpPr>
        <xdr:cNvPr id="320" name="テキスト ボックス 319"/>
        <xdr:cNvSpPr txBox="1"/>
      </xdr:nvSpPr>
      <xdr:spPr>
        <a:xfrm>
          <a:off x="6783017" y="673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33465</xdr:rowOff>
    </xdr:from>
    <xdr:to>
      <xdr:col>15</xdr:col>
      <xdr:colOff>180975</xdr:colOff>
      <xdr:row>58</xdr:row>
      <xdr:rowOff>14501</xdr:rowOff>
    </xdr:to>
    <xdr:cxnSp macro="">
      <xdr:nvCxnSpPr>
        <xdr:cNvPr id="347" name="直線コネクタ 346"/>
        <xdr:cNvCxnSpPr/>
      </xdr:nvCxnSpPr>
      <xdr:spPr>
        <a:xfrm flipV="1">
          <a:off x="9639300" y="9634665"/>
          <a:ext cx="838200" cy="32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8"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161088</xdr:rowOff>
    </xdr:from>
    <xdr:to>
      <xdr:col>14</xdr:col>
      <xdr:colOff>28575</xdr:colOff>
      <xdr:row>58</xdr:row>
      <xdr:rowOff>14501</xdr:rowOff>
    </xdr:to>
    <xdr:cxnSp macro="">
      <xdr:nvCxnSpPr>
        <xdr:cNvPr id="350" name="直線コネクタ 349"/>
        <xdr:cNvCxnSpPr/>
      </xdr:nvCxnSpPr>
      <xdr:spPr>
        <a:xfrm>
          <a:off x="8750300" y="9933738"/>
          <a:ext cx="889000" cy="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155519</xdr:rowOff>
    </xdr:from>
    <xdr:to>
      <xdr:col>12</xdr:col>
      <xdr:colOff>511175</xdr:colOff>
      <xdr:row>57</xdr:row>
      <xdr:rowOff>161088</xdr:rowOff>
    </xdr:to>
    <xdr:cxnSp macro="">
      <xdr:nvCxnSpPr>
        <xdr:cNvPr id="353" name="直線コネクタ 352"/>
        <xdr:cNvCxnSpPr/>
      </xdr:nvCxnSpPr>
      <xdr:spPr>
        <a:xfrm>
          <a:off x="7861300" y="9928169"/>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155519</xdr:rowOff>
    </xdr:from>
    <xdr:to>
      <xdr:col>11</xdr:col>
      <xdr:colOff>307975</xdr:colOff>
      <xdr:row>58</xdr:row>
      <xdr:rowOff>18514</xdr:rowOff>
    </xdr:to>
    <xdr:cxnSp macro="">
      <xdr:nvCxnSpPr>
        <xdr:cNvPr id="356" name="直線コネクタ 355"/>
        <xdr:cNvCxnSpPr/>
      </xdr:nvCxnSpPr>
      <xdr:spPr>
        <a:xfrm flipV="1">
          <a:off x="6972300" y="9928169"/>
          <a:ext cx="889000" cy="3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154115</xdr:rowOff>
    </xdr:from>
    <xdr:to>
      <xdr:col>15</xdr:col>
      <xdr:colOff>231775</xdr:colOff>
      <xdr:row>56</xdr:row>
      <xdr:rowOff>84265</xdr:rowOff>
    </xdr:to>
    <xdr:sp macro="" textlink="">
      <xdr:nvSpPr>
        <xdr:cNvPr id="366" name="円/楕円 365"/>
        <xdr:cNvSpPr/>
      </xdr:nvSpPr>
      <xdr:spPr>
        <a:xfrm>
          <a:off x="10426700" y="95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5542</xdr:rowOff>
    </xdr:from>
    <xdr:ext cx="534377" cy="259045"/>
    <xdr:sp macro="" textlink="">
      <xdr:nvSpPr>
        <xdr:cNvPr id="367" name="農林水産業費該当値テキスト"/>
        <xdr:cNvSpPr txBox="1"/>
      </xdr:nvSpPr>
      <xdr:spPr>
        <a:xfrm>
          <a:off x="10528300" y="943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135151</xdr:rowOff>
    </xdr:from>
    <xdr:to>
      <xdr:col>14</xdr:col>
      <xdr:colOff>79375</xdr:colOff>
      <xdr:row>58</xdr:row>
      <xdr:rowOff>65301</xdr:rowOff>
    </xdr:to>
    <xdr:sp macro="" textlink="">
      <xdr:nvSpPr>
        <xdr:cNvPr id="368" name="円/楕円 367"/>
        <xdr:cNvSpPr/>
      </xdr:nvSpPr>
      <xdr:spPr>
        <a:xfrm>
          <a:off x="9588500" y="990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56428</xdr:rowOff>
    </xdr:from>
    <xdr:ext cx="534377" cy="259045"/>
    <xdr:sp macro="" textlink="">
      <xdr:nvSpPr>
        <xdr:cNvPr id="369" name="テキスト ボックス 368"/>
        <xdr:cNvSpPr txBox="1"/>
      </xdr:nvSpPr>
      <xdr:spPr>
        <a:xfrm>
          <a:off x="9372111" y="100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110288</xdr:rowOff>
    </xdr:from>
    <xdr:to>
      <xdr:col>12</xdr:col>
      <xdr:colOff>561975</xdr:colOff>
      <xdr:row>58</xdr:row>
      <xdr:rowOff>40438</xdr:rowOff>
    </xdr:to>
    <xdr:sp macro="" textlink="">
      <xdr:nvSpPr>
        <xdr:cNvPr id="370" name="円/楕円 369"/>
        <xdr:cNvSpPr/>
      </xdr:nvSpPr>
      <xdr:spPr>
        <a:xfrm>
          <a:off x="8699500" y="98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31565</xdr:rowOff>
    </xdr:from>
    <xdr:ext cx="534377" cy="259045"/>
    <xdr:sp macro="" textlink="">
      <xdr:nvSpPr>
        <xdr:cNvPr id="371" name="テキスト ボックス 370"/>
        <xdr:cNvSpPr txBox="1"/>
      </xdr:nvSpPr>
      <xdr:spPr>
        <a:xfrm>
          <a:off x="8483111" y="99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104719</xdr:rowOff>
    </xdr:from>
    <xdr:to>
      <xdr:col>11</xdr:col>
      <xdr:colOff>358775</xdr:colOff>
      <xdr:row>58</xdr:row>
      <xdr:rowOff>34869</xdr:rowOff>
    </xdr:to>
    <xdr:sp macro="" textlink="">
      <xdr:nvSpPr>
        <xdr:cNvPr id="372" name="円/楕円 371"/>
        <xdr:cNvSpPr/>
      </xdr:nvSpPr>
      <xdr:spPr>
        <a:xfrm>
          <a:off x="7810500" y="98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25996</xdr:rowOff>
    </xdr:from>
    <xdr:ext cx="534377" cy="259045"/>
    <xdr:sp macro="" textlink="">
      <xdr:nvSpPr>
        <xdr:cNvPr id="373" name="テキスト ボックス 372"/>
        <xdr:cNvSpPr txBox="1"/>
      </xdr:nvSpPr>
      <xdr:spPr>
        <a:xfrm>
          <a:off x="7594111" y="99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139164</xdr:rowOff>
    </xdr:from>
    <xdr:to>
      <xdr:col>10</xdr:col>
      <xdr:colOff>155575</xdr:colOff>
      <xdr:row>58</xdr:row>
      <xdr:rowOff>69314</xdr:rowOff>
    </xdr:to>
    <xdr:sp macro="" textlink="">
      <xdr:nvSpPr>
        <xdr:cNvPr id="374" name="円/楕円 373"/>
        <xdr:cNvSpPr/>
      </xdr:nvSpPr>
      <xdr:spPr>
        <a:xfrm>
          <a:off x="6921500" y="99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60441</xdr:rowOff>
    </xdr:from>
    <xdr:ext cx="534377" cy="259045"/>
    <xdr:sp macro="" textlink="">
      <xdr:nvSpPr>
        <xdr:cNvPr id="375" name="テキスト ボックス 374"/>
        <xdr:cNvSpPr txBox="1"/>
      </xdr:nvSpPr>
      <xdr:spPr>
        <a:xfrm>
          <a:off x="6705111" y="100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78653</xdr:rowOff>
    </xdr:from>
    <xdr:to>
      <xdr:col>15</xdr:col>
      <xdr:colOff>180975</xdr:colOff>
      <xdr:row>79</xdr:row>
      <xdr:rowOff>92706</xdr:rowOff>
    </xdr:to>
    <xdr:cxnSp macro="">
      <xdr:nvCxnSpPr>
        <xdr:cNvPr id="406" name="直線コネクタ 405"/>
        <xdr:cNvCxnSpPr/>
      </xdr:nvCxnSpPr>
      <xdr:spPr>
        <a:xfrm flipV="1">
          <a:off x="9639300" y="13623203"/>
          <a:ext cx="838200" cy="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92325</xdr:rowOff>
    </xdr:from>
    <xdr:to>
      <xdr:col>14</xdr:col>
      <xdr:colOff>28575</xdr:colOff>
      <xdr:row>79</xdr:row>
      <xdr:rowOff>92706</xdr:rowOff>
    </xdr:to>
    <xdr:cxnSp macro="">
      <xdr:nvCxnSpPr>
        <xdr:cNvPr id="409" name="直線コネクタ 408"/>
        <xdr:cNvCxnSpPr/>
      </xdr:nvCxnSpPr>
      <xdr:spPr>
        <a:xfrm>
          <a:off x="8750300" y="1363687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92325</xdr:rowOff>
    </xdr:from>
    <xdr:to>
      <xdr:col>12</xdr:col>
      <xdr:colOff>511175</xdr:colOff>
      <xdr:row>79</xdr:row>
      <xdr:rowOff>92391</xdr:rowOff>
    </xdr:to>
    <xdr:cxnSp macro="">
      <xdr:nvCxnSpPr>
        <xdr:cNvPr id="412" name="直線コネクタ 411"/>
        <xdr:cNvCxnSpPr/>
      </xdr:nvCxnSpPr>
      <xdr:spPr>
        <a:xfrm flipV="1">
          <a:off x="7861300" y="1363687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92391</xdr:rowOff>
    </xdr:from>
    <xdr:to>
      <xdr:col>11</xdr:col>
      <xdr:colOff>307975</xdr:colOff>
      <xdr:row>79</xdr:row>
      <xdr:rowOff>94405</xdr:rowOff>
    </xdr:to>
    <xdr:cxnSp macro="">
      <xdr:nvCxnSpPr>
        <xdr:cNvPr id="415" name="直線コネクタ 414"/>
        <xdr:cNvCxnSpPr/>
      </xdr:nvCxnSpPr>
      <xdr:spPr>
        <a:xfrm flipV="1">
          <a:off x="6972300" y="13636941"/>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27853</xdr:rowOff>
    </xdr:from>
    <xdr:to>
      <xdr:col>15</xdr:col>
      <xdr:colOff>231775</xdr:colOff>
      <xdr:row>79</xdr:row>
      <xdr:rowOff>129453</xdr:rowOff>
    </xdr:to>
    <xdr:sp macro="" textlink="">
      <xdr:nvSpPr>
        <xdr:cNvPr id="425" name="円/楕円 424"/>
        <xdr:cNvSpPr/>
      </xdr:nvSpPr>
      <xdr:spPr>
        <a:xfrm>
          <a:off x="10426700" y="135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114230</xdr:rowOff>
    </xdr:from>
    <xdr:ext cx="469744" cy="259045"/>
    <xdr:sp macro="" textlink="">
      <xdr:nvSpPr>
        <xdr:cNvPr id="426" name="商工費該当値テキスト"/>
        <xdr:cNvSpPr txBox="1"/>
      </xdr:nvSpPr>
      <xdr:spPr>
        <a:xfrm>
          <a:off x="10528300" y="134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41906</xdr:rowOff>
    </xdr:from>
    <xdr:to>
      <xdr:col>14</xdr:col>
      <xdr:colOff>79375</xdr:colOff>
      <xdr:row>79</xdr:row>
      <xdr:rowOff>143506</xdr:rowOff>
    </xdr:to>
    <xdr:sp macro="" textlink="">
      <xdr:nvSpPr>
        <xdr:cNvPr id="427" name="円/楕円 426"/>
        <xdr:cNvSpPr/>
      </xdr:nvSpPr>
      <xdr:spPr>
        <a:xfrm>
          <a:off x="9588500" y="135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134633</xdr:rowOff>
    </xdr:from>
    <xdr:ext cx="378565" cy="259045"/>
    <xdr:sp macro="" textlink="">
      <xdr:nvSpPr>
        <xdr:cNvPr id="428" name="テキスト ボックス 427"/>
        <xdr:cNvSpPr txBox="1"/>
      </xdr:nvSpPr>
      <xdr:spPr>
        <a:xfrm>
          <a:off x="9450017" y="13679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41525</xdr:rowOff>
    </xdr:from>
    <xdr:to>
      <xdr:col>12</xdr:col>
      <xdr:colOff>561975</xdr:colOff>
      <xdr:row>79</xdr:row>
      <xdr:rowOff>143125</xdr:rowOff>
    </xdr:to>
    <xdr:sp macro="" textlink="">
      <xdr:nvSpPr>
        <xdr:cNvPr id="429" name="円/楕円 428"/>
        <xdr:cNvSpPr/>
      </xdr:nvSpPr>
      <xdr:spPr>
        <a:xfrm>
          <a:off x="8699500" y="135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134252</xdr:rowOff>
    </xdr:from>
    <xdr:ext cx="378565" cy="259045"/>
    <xdr:sp macro="" textlink="">
      <xdr:nvSpPr>
        <xdr:cNvPr id="430" name="テキスト ボックス 429"/>
        <xdr:cNvSpPr txBox="1"/>
      </xdr:nvSpPr>
      <xdr:spPr>
        <a:xfrm>
          <a:off x="8561017" y="1367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41591</xdr:rowOff>
    </xdr:from>
    <xdr:to>
      <xdr:col>11</xdr:col>
      <xdr:colOff>358775</xdr:colOff>
      <xdr:row>79</xdr:row>
      <xdr:rowOff>143191</xdr:rowOff>
    </xdr:to>
    <xdr:sp macro="" textlink="">
      <xdr:nvSpPr>
        <xdr:cNvPr id="431" name="円/楕円 430"/>
        <xdr:cNvSpPr/>
      </xdr:nvSpPr>
      <xdr:spPr>
        <a:xfrm>
          <a:off x="7810500" y="135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134318</xdr:rowOff>
    </xdr:from>
    <xdr:ext cx="378565" cy="259045"/>
    <xdr:sp macro="" textlink="">
      <xdr:nvSpPr>
        <xdr:cNvPr id="432" name="テキスト ボックス 431"/>
        <xdr:cNvSpPr txBox="1"/>
      </xdr:nvSpPr>
      <xdr:spPr>
        <a:xfrm>
          <a:off x="7672017" y="13678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43605</xdr:rowOff>
    </xdr:from>
    <xdr:to>
      <xdr:col>10</xdr:col>
      <xdr:colOff>155575</xdr:colOff>
      <xdr:row>79</xdr:row>
      <xdr:rowOff>145205</xdr:rowOff>
    </xdr:to>
    <xdr:sp macro="" textlink="">
      <xdr:nvSpPr>
        <xdr:cNvPr id="433" name="円/楕円 432"/>
        <xdr:cNvSpPr/>
      </xdr:nvSpPr>
      <xdr:spPr>
        <a:xfrm>
          <a:off x="6921500" y="135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136332</xdr:rowOff>
    </xdr:from>
    <xdr:ext cx="378565" cy="259045"/>
    <xdr:sp macro="" textlink="">
      <xdr:nvSpPr>
        <xdr:cNvPr id="434" name="テキスト ボックス 433"/>
        <xdr:cNvSpPr txBox="1"/>
      </xdr:nvSpPr>
      <xdr:spPr>
        <a:xfrm>
          <a:off x="6783017" y="13680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61861</xdr:rowOff>
    </xdr:from>
    <xdr:to>
      <xdr:col>15</xdr:col>
      <xdr:colOff>180975</xdr:colOff>
      <xdr:row>97</xdr:row>
      <xdr:rowOff>101053</xdr:rowOff>
    </xdr:to>
    <xdr:cxnSp macro="">
      <xdr:nvCxnSpPr>
        <xdr:cNvPr id="461" name="直線コネクタ 460"/>
        <xdr:cNvCxnSpPr/>
      </xdr:nvCxnSpPr>
      <xdr:spPr>
        <a:xfrm>
          <a:off x="9639300" y="16692511"/>
          <a:ext cx="8382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51767</xdr:rowOff>
    </xdr:from>
    <xdr:to>
      <xdr:col>14</xdr:col>
      <xdr:colOff>28575</xdr:colOff>
      <xdr:row>97</xdr:row>
      <xdr:rowOff>61861</xdr:rowOff>
    </xdr:to>
    <xdr:cxnSp macro="">
      <xdr:nvCxnSpPr>
        <xdr:cNvPr id="464" name="直線コネクタ 463"/>
        <xdr:cNvCxnSpPr/>
      </xdr:nvCxnSpPr>
      <xdr:spPr>
        <a:xfrm>
          <a:off x="8750300" y="16510967"/>
          <a:ext cx="889000" cy="18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51767</xdr:rowOff>
    </xdr:from>
    <xdr:to>
      <xdr:col>12</xdr:col>
      <xdr:colOff>511175</xdr:colOff>
      <xdr:row>97</xdr:row>
      <xdr:rowOff>35334</xdr:rowOff>
    </xdr:to>
    <xdr:cxnSp macro="">
      <xdr:nvCxnSpPr>
        <xdr:cNvPr id="467" name="直線コネクタ 466"/>
        <xdr:cNvCxnSpPr/>
      </xdr:nvCxnSpPr>
      <xdr:spPr>
        <a:xfrm flipV="1">
          <a:off x="7861300" y="16510967"/>
          <a:ext cx="889000" cy="1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35334</xdr:rowOff>
    </xdr:from>
    <xdr:to>
      <xdr:col>11</xdr:col>
      <xdr:colOff>307975</xdr:colOff>
      <xdr:row>97</xdr:row>
      <xdr:rowOff>66325</xdr:rowOff>
    </xdr:to>
    <xdr:cxnSp macro="">
      <xdr:nvCxnSpPr>
        <xdr:cNvPr id="470" name="直線コネクタ 469"/>
        <xdr:cNvCxnSpPr/>
      </xdr:nvCxnSpPr>
      <xdr:spPr>
        <a:xfrm flipV="1">
          <a:off x="6972300" y="16665984"/>
          <a:ext cx="8890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50253</xdr:rowOff>
    </xdr:from>
    <xdr:to>
      <xdr:col>15</xdr:col>
      <xdr:colOff>231775</xdr:colOff>
      <xdr:row>97</xdr:row>
      <xdr:rowOff>151853</xdr:rowOff>
    </xdr:to>
    <xdr:sp macro="" textlink="">
      <xdr:nvSpPr>
        <xdr:cNvPr id="480" name="円/楕円 479"/>
        <xdr:cNvSpPr/>
      </xdr:nvSpPr>
      <xdr:spPr>
        <a:xfrm>
          <a:off x="10426700" y="166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28680</xdr:rowOff>
    </xdr:from>
    <xdr:ext cx="534377" cy="259045"/>
    <xdr:sp macro="" textlink="">
      <xdr:nvSpPr>
        <xdr:cNvPr id="481" name="土木費該当値テキスト"/>
        <xdr:cNvSpPr txBox="1"/>
      </xdr:nvSpPr>
      <xdr:spPr>
        <a:xfrm>
          <a:off x="10528300" y="1665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45,953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11061</xdr:rowOff>
    </xdr:from>
    <xdr:to>
      <xdr:col>14</xdr:col>
      <xdr:colOff>79375</xdr:colOff>
      <xdr:row>97</xdr:row>
      <xdr:rowOff>112661</xdr:rowOff>
    </xdr:to>
    <xdr:sp macro="" textlink="">
      <xdr:nvSpPr>
        <xdr:cNvPr id="482" name="円/楕円 481"/>
        <xdr:cNvSpPr/>
      </xdr:nvSpPr>
      <xdr:spPr>
        <a:xfrm>
          <a:off x="95885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103788</xdr:rowOff>
    </xdr:from>
    <xdr:ext cx="534377" cy="259045"/>
    <xdr:sp macro="" textlink="">
      <xdr:nvSpPr>
        <xdr:cNvPr id="483" name="テキスト ボックス 482"/>
        <xdr:cNvSpPr txBox="1"/>
      </xdr:nvSpPr>
      <xdr:spPr>
        <a:xfrm>
          <a:off x="9372111" y="167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967</xdr:rowOff>
    </xdr:from>
    <xdr:to>
      <xdr:col>12</xdr:col>
      <xdr:colOff>561975</xdr:colOff>
      <xdr:row>96</xdr:row>
      <xdr:rowOff>102567</xdr:rowOff>
    </xdr:to>
    <xdr:sp macro="" textlink="">
      <xdr:nvSpPr>
        <xdr:cNvPr id="484" name="円/楕円 483"/>
        <xdr:cNvSpPr/>
      </xdr:nvSpPr>
      <xdr:spPr>
        <a:xfrm>
          <a:off x="8699500" y="164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119094</xdr:rowOff>
    </xdr:from>
    <xdr:ext cx="534377" cy="259045"/>
    <xdr:sp macro="" textlink="">
      <xdr:nvSpPr>
        <xdr:cNvPr id="485" name="テキスト ボックス 484"/>
        <xdr:cNvSpPr txBox="1"/>
      </xdr:nvSpPr>
      <xdr:spPr>
        <a:xfrm>
          <a:off x="8483111" y="162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155984</xdr:rowOff>
    </xdr:from>
    <xdr:to>
      <xdr:col>11</xdr:col>
      <xdr:colOff>358775</xdr:colOff>
      <xdr:row>97</xdr:row>
      <xdr:rowOff>86134</xdr:rowOff>
    </xdr:to>
    <xdr:sp macro="" textlink="">
      <xdr:nvSpPr>
        <xdr:cNvPr id="486" name="円/楕円 485"/>
        <xdr:cNvSpPr/>
      </xdr:nvSpPr>
      <xdr:spPr>
        <a:xfrm>
          <a:off x="7810500" y="166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77261</xdr:rowOff>
    </xdr:from>
    <xdr:ext cx="534377" cy="259045"/>
    <xdr:sp macro="" textlink="">
      <xdr:nvSpPr>
        <xdr:cNvPr id="487" name="テキスト ボックス 486"/>
        <xdr:cNvSpPr txBox="1"/>
      </xdr:nvSpPr>
      <xdr:spPr>
        <a:xfrm>
          <a:off x="7594111" y="16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15525</xdr:rowOff>
    </xdr:from>
    <xdr:to>
      <xdr:col>10</xdr:col>
      <xdr:colOff>155575</xdr:colOff>
      <xdr:row>97</xdr:row>
      <xdr:rowOff>117125</xdr:rowOff>
    </xdr:to>
    <xdr:sp macro="" textlink="">
      <xdr:nvSpPr>
        <xdr:cNvPr id="488" name="円/楕円 487"/>
        <xdr:cNvSpPr/>
      </xdr:nvSpPr>
      <xdr:spPr>
        <a:xfrm>
          <a:off x="6921500" y="166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108252</xdr:rowOff>
    </xdr:from>
    <xdr:ext cx="534377" cy="259045"/>
    <xdr:sp macro="" textlink="">
      <xdr:nvSpPr>
        <xdr:cNvPr id="489" name="テキスト ボックス 488"/>
        <xdr:cNvSpPr txBox="1"/>
      </xdr:nvSpPr>
      <xdr:spPr>
        <a:xfrm>
          <a:off x="6705111" y="1673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74149</xdr:rowOff>
    </xdr:from>
    <xdr:to>
      <xdr:col>23</xdr:col>
      <xdr:colOff>517525</xdr:colOff>
      <xdr:row>39</xdr:row>
      <xdr:rowOff>86055</xdr:rowOff>
    </xdr:to>
    <xdr:cxnSp macro="">
      <xdr:nvCxnSpPr>
        <xdr:cNvPr id="519" name="直線コネクタ 518"/>
        <xdr:cNvCxnSpPr/>
      </xdr:nvCxnSpPr>
      <xdr:spPr>
        <a:xfrm>
          <a:off x="15481300" y="6760699"/>
          <a:ext cx="8382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74149</xdr:rowOff>
    </xdr:from>
    <xdr:to>
      <xdr:col>22</xdr:col>
      <xdr:colOff>365125</xdr:colOff>
      <xdr:row>39</xdr:row>
      <xdr:rowOff>92932</xdr:rowOff>
    </xdr:to>
    <xdr:cxnSp macro="">
      <xdr:nvCxnSpPr>
        <xdr:cNvPr id="522" name="直線コネクタ 521"/>
        <xdr:cNvCxnSpPr/>
      </xdr:nvCxnSpPr>
      <xdr:spPr>
        <a:xfrm flipV="1">
          <a:off x="14592300" y="6760699"/>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88874</xdr:rowOff>
    </xdr:from>
    <xdr:to>
      <xdr:col>21</xdr:col>
      <xdr:colOff>161925</xdr:colOff>
      <xdr:row>39</xdr:row>
      <xdr:rowOff>92932</xdr:rowOff>
    </xdr:to>
    <xdr:cxnSp macro="">
      <xdr:nvCxnSpPr>
        <xdr:cNvPr id="525" name="直線コネクタ 524"/>
        <xdr:cNvCxnSpPr/>
      </xdr:nvCxnSpPr>
      <xdr:spPr>
        <a:xfrm>
          <a:off x="13703300" y="6775424"/>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88874</xdr:rowOff>
    </xdr:from>
    <xdr:to>
      <xdr:col>19</xdr:col>
      <xdr:colOff>644525</xdr:colOff>
      <xdr:row>39</xdr:row>
      <xdr:rowOff>104381</xdr:rowOff>
    </xdr:to>
    <xdr:cxnSp macro="">
      <xdr:nvCxnSpPr>
        <xdr:cNvPr id="528" name="直線コネクタ 527"/>
        <xdr:cNvCxnSpPr/>
      </xdr:nvCxnSpPr>
      <xdr:spPr>
        <a:xfrm flipV="1">
          <a:off x="12814300" y="6775424"/>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35255</xdr:rowOff>
    </xdr:from>
    <xdr:to>
      <xdr:col>23</xdr:col>
      <xdr:colOff>568325</xdr:colOff>
      <xdr:row>39</xdr:row>
      <xdr:rowOff>136855</xdr:rowOff>
    </xdr:to>
    <xdr:sp macro="" textlink="">
      <xdr:nvSpPr>
        <xdr:cNvPr id="538" name="円/楕円 537"/>
        <xdr:cNvSpPr/>
      </xdr:nvSpPr>
      <xdr:spPr>
        <a:xfrm>
          <a:off x="16268700" y="67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121632</xdr:rowOff>
    </xdr:from>
    <xdr:ext cx="534377" cy="259045"/>
    <xdr:sp macro="" textlink="">
      <xdr:nvSpPr>
        <xdr:cNvPr id="539" name="消防費該当値テキスト"/>
        <xdr:cNvSpPr txBox="1"/>
      </xdr:nvSpPr>
      <xdr:spPr>
        <a:xfrm>
          <a:off x="16370300" y="663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17,816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23349</xdr:rowOff>
    </xdr:from>
    <xdr:to>
      <xdr:col>22</xdr:col>
      <xdr:colOff>415925</xdr:colOff>
      <xdr:row>39</xdr:row>
      <xdr:rowOff>124949</xdr:rowOff>
    </xdr:to>
    <xdr:sp macro="" textlink="">
      <xdr:nvSpPr>
        <xdr:cNvPr id="540" name="円/楕円 539"/>
        <xdr:cNvSpPr/>
      </xdr:nvSpPr>
      <xdr:spPr>
        <a:xfrm>
          <a:off x="15430500" y="67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116076</xdr:rowOff>
    </xdr:from>
    <xdr:ext cx="534377" cy="259045"/>
    <xdr:sp macro="" textlink="">
      <xdr:nvSpPr>
        <xdr:cNvPr id="541" name="テキスト ボックス 540"/>
        <xdr:cNvSpPr txBox="1"/>
      </xdr:nvSpPr>
      <xdr:spPr>
        <a:xfrm>
          <a:off x="15214111" y="68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42132</xdr:rowOff>
    </xdr:from>
    <xdr:to>
      <xdr:col>21</xdr:col>
      <xdr:colOff>212725</xdr:colOff>
      <xdr:row>39</xdr:row>
      <xdr:rowOff>143732</xdr:rowOff>
    </xdr:to>
    <xdr:sp macro="" textlink="">
      <xdr:nvSpPr>
        <xdr:cNvPr id="542" name="円/楕円 541"/>
        <xdr:cNvSpPr/>
      </xdr:nvSpPr>
      <xdr:spPr>
        <a:xfrm>
          <a:off x="14541500" y="67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134859</xdr:rowOff>
    </xdr:from>
    <xdr:ext cx="534377" cy="259045"/>
    <xdr:sp macro="" textlink="">
      <xdr:nvSpPr>
        <xdr:cNvPr id="543" name="テキスト ボックス 542"/>
        <xdr:cNvSpPr txBox="1"/>
      </xdr:nvSpPr>
      <xdr:spPr>
        <a:xfrm>
          <a:off x="14325111" y="68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38074</xdr:rowOff>
    </xdr:from>
    <xdr:to>
      <xdr:col>20</xdr:col>
      <xdr:colOff>9525</xdr:colOff>
      <xdr:row>39</xdr:row>
      <xdr:rowOff>139674</xdr:rowOff>
    </xdr:to>
    <xdr:sp macro="" textlink="">
      <xdr:nvSpPr>
        <xdr:cNvPr id="544" name="円/楕円 543"/>
        <xdr:cNvSpPr/>
      </xdr:nvSpPr>
      <xdr:spPr>
        <a:xfrm>
          <a:off x="13652500" y="67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130801</xdr:rowOff>
    </xdr:from>
    <xdr:ext cx="534377" cy="259045"/>
    <xdr:sp macro="" textlink="">
      <xdr:nvSpPr>
        <xdr:cNvPr id="545" name="テキスト ボックス 544"/>
        <xdr:cNvSpPr txBox="1"/>
      </xdr:nvSpPr>
      <xdr:spPr>
        <a:xfrm>
          <a:off x="13436111" y="68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53581</xdr:rowOff>
    </xdr:from>
    <xdr:to>
      <xdr:col>18</xdr:col>
      <xdr:colOff>492125</xdr:colOff>
      <xdr:row>39</xdr:row>
      <xdr:rowOff>155181</xdr:rowOff>
    </xdr:to>
    <xdr:sp macro="" textlink="">
      <xdr:nvSpPr>
        <xdr:cNvPr id="546" name="円/楕円 545"/>
        <xdr:cNvSpPr/>
      </xdr:nvSpPr>
      <xdr:spPr>
        <a:xfrm>
          <a:off x="12763500" y="67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146308</xdr:rowOff>
    </xdr:from>
    <xdr:ext cx="534377" cy="259045"/>
    <xdr:sp macro="" textlink="">
      <xdr:nvSpPr>
        <xdr:cNvPr id="547" name="テキスト ボックス 546"/>
        <xdr:cNvSpPr txBox="1"/>
      </xdr:nvSpPr>
      <xdr:spPr>
        <a:xfrm>
          <a:off x="12547111" y="683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106782</xdr:rowOff>
    </xdr:from>
    <xdr:to>
      <xdr:col>23</xdr:col>
      <xdr:colOff>517525</xdr:colOff>
      <xdr:row>57</xdr:row>
      <xdr:rowOff>166588</xdr:rowOff>
    </xdr:to>
    <xdr:cxnSp macro="">
      <xdr:nvCxnSpPr>
        <xdr:cNvPr id="576" name="直線コネクタ 575"/>
        <xdr:cNvCxnSpPr/>
      </xdr:nvCxnSpPr>
      <xdr:spPr>
        <a:xfrm flipV="1">
          <a:off x="15481300" y="9879432"/>
          <a:ext cx="838200" cy="5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60021</xdr:rowOff>
    </xdr:from>
    <xdr:to>
      <xdr:col>22</xdr:col>
      <xdr:colOff>365125</xdr:colOff>
      <xdr:row>57</xdr:row>
      <xdr:rowOff>166588</xdr:rowOff>
    </xdr:to>
    <xdr:cxnSp macro="">
      <xdr:nvCxnSpPr>
        <xdr:cNvPr id="579" name="直線コネクタ 578"/>
        <xdr:cNvCxnSpPr/>
      </xdr:nvCxnSpPr>
      <xdr:spPr>
        <a:xfrm>
          <a:off x="14592300" y="9318321"/>
          <a:ext cx="889000" cy="6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60021</xdr:rowOff>
    </xdr:from>
    <xdr:to>
      <xdr:col>21</xdr:col>
      <xdr:colOff>161925</xdr:colOff>
      <xdr:row>56</xdr:row>
      <xdr:rowOff>125188</xdr:rowOff>
    </xdr:to>
    <xdr:cxnSp macro="">
      <xdr:nvCxnSpPr>
        <xdr:cNvPr id="582" name="直線コネクタ 581"/>
        <xdr:cNvCxnSpPr/>
      </xdr:nvCxnSpPr>
      <xdr:spPr>
        <a:xfrm flipV="1">
          <a:off x="13703300" y="9318321"/>
          <a:ext cx="889000" cy="40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125188</xdr:rowOff>
    </xdr:from>
    <xdr:to>
      <xdr:col>19</xdr:col>
      <xdr:colOff>644525</xdr:colOff>
      <xdr:row>57</xdr:row>
      <xdr:rowOff>107049</xdr:rowOff>
    </xdr:to>
    <xdr:cxnSp macro="">
      <xdr:nvCxnSpPr>
        <xdr:cNvPr id="585" name="直線コネクタ 584"/>
        <xdr:cNvCxnSpPr/>
      </xdr:nvCxnSpPr>
      <xdr:spPr>
        <a:xfrm flipV="1">
          <a:off x="12814300" y="9726388"/>
          <a:ext cx="889000" cy="15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9" name="テキスト ボックス 588"/>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55982</xdr:rowOff>
    </xdr:from>
    <xdr:to>
      <xdr:col>23</xdr:col>
      <xdr:colOff>568325</xdr:colOff>
      <xdr:row>57</xdr:row>
      <xdr:rowOff>157582</xdr:rowOff>
    </xdr:to>
    <xdr:sp macro="" textlink="">
      <xdr:nvSpPr>
        <xdr:cNvPr id="595" name="円/楕円 594"/>
        <xdr:cNvSpPr/>
      </xdr:nvSpPr>
      <xdr:spPr>
        <a:xfrm>
          <a:off x="16268700" y="98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78859</xdr:rowOff>
    </xdr:from>
    <xdr:ext cx="534377" cy="259045"/>
    <xdr:sp macro="" textlink="">
      <xdr:nvSpPr>
        <xdr:cNvPr id="596" name="教育費該当値テキスト"/>
        <xdr:cNvSpPr txBox="1"/>
      </xdr:nvSpPr>
      <xdr:spPr>
        <a:xfrm>
          <a:off x="16370300" y="96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73,640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115788</xdr:rowOff>
    </xdr:from>
    <xdr:to>
      <xdr:col>22</xdr:col>
      <xdr:colOff>415925</xdr:colOff>
      <xdr:row>58</xdr:row>
      <xdr:rowOff>45938</xdr:rowOff>
    </xdr:to>
    <xdr:sp macro="" textlink="">
      <xdr:nvSpPr>
        <xdr:cNvPr id="597" name="円/楕円 596"/>
        <xdr:cNvSpPr/>
      </xdr:nvSpPr>
      <xdr:spPr>
        <a:xfrm>
          <a:off x="15430500" y="98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37065</xdr:rowOff>
    </xdr:from>
    <xdr:ext cx="534377" cy="259045"/>
    <xdr:sp macro="" textlink="">
      <xdr:nvSpPr>
        <xdr:cNvPr id="598" name="テキスト ボックス 597"/>
        <xdr:cNvSpPr txBox="1"/>
      </xdr:nvSpPr>
      <xdr:spPr>
        <a:xfrm>
          <a:off x="15214111" y="99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9221</xdr:rowOff>
    </xdr:from>
    <xdr:to>
      <xdr:col>21</xdr:col>
      <xdr:colOff>212725</xdr:colOff>
      <xdr:row>54</xdr:row>
      <xdr:rowOff>110821</xdr:rowOff>
    </xdr:to>
    <xdr:sp macro="" textlink="">
      <xdr:nvSpPr>
        <xdr:cNvPr id="599" name="円/楕円 598"/>
        <xdr:cNvSpPr/>
      </xdr:nvSpPr>
      <xdr:spPr>
        <a:xfrm>
          <a:off x="14541500" y="92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127348</xdr:rowOff>
    </xdr:from>
    <xdr:ext cx="599010" cy="259045"/>
    <xdr:sp macro="" textlink="">
      <xdr:nvSpPr>
        <xdr:cNvPr id="600" name="テキスト ボックス 599"/>
        <xdr:cNvSpPr txBox="1"/>
      </xdr:nvSpPr>
      <xdr:spPr>
        <a:xfrm>
          <a:off x="14292794" y="904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220,913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74388</xdr:rowOff>
    </xdr:from>
    <xdr:to>
      <xdr:col>20</xdr:col>
      <xdr:colOff>9525</xdr:colOff>
      <xdr:row>57</xdr:row>
      <xdr:rowOff>4538</xdr:rowOff>
    </xdr:to>
    <xdr:sp macro="" textlink="">
      <xdr:nvSpPr>
        <xdr:cNvPr id="601" name="円/楕円 600"/>
        <xdr:cNvSpPr/>
      </xdr:nvSpPr>
      <xdr:spPr>
        <a:xfrm>
          <a:off x="13652500" y="96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21065</xdr:rowOff>
    </xdr:from>
    <xdr:ext cx="599010" cy="259045"/>
    <xdr:sp macro="" textlink="">
      <xdr:nvSpPr>
        <xdr:cNvPr id="602" name="テキスト ボックス 601"/>
        <xdr:cNvSpPr txBox="1"/>
      </xdr:nvSpPr>
      <xdr:spPr>
        <a:xfrm>
          <a:off x="13403794" y="945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113,809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56249</xdr:rowOff>
    </xdr:from>
    <xdr:to>
      <xdr:col>18</xdr:col>
      <xdr:colOff>492125</xdr:colOff>
      <xdr:row>57</xdr:row>
      <xdr:rowOff>157849</xdr:rowOff>
    </xdr:to>
    <xdr:sp macro="" textlink="">
      <xdr:nvSpPr>
        <xdr:cNvPr id="603" name="円/楕円 602"/>
        <xdr:cNvSpPr/>
      </xdr:nvSpPr>
      <xdr:spPr>
        <a:xfrm>
          <a:off x="12763500" y="982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2926</xdr:rowOff>
    </xdr:from>
    <xdr:ext cx="534377" cy="259045"/>
    <xdr:sp macro="" textlink="">
      <xdr:nvSpPr>
        <xdr:cNvPr id="604" name="テキスト ボックス 603"/>
        <xdr:cNvSpPr txBox="1"/>
      </xdr:nvSpPr>
      <xdr:spPr>
        <a:xfrm>
          <a:off x="12547111" y="960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39146</xdr:rowOff>
    </xdr:from>
    <xdr:to>
      <xdr:col>23</xdr:col>
      <xdr:colOff>517525</xdr:colOff>
      <xdr:row>79</xdr:row>
      <xdr:rowOff>44450</xdr:rowOff>
    </xdr:to>
    <xdr:cxnSp macro="">
      <xdr:nvCxnSpPr>
        <xdr:cNvPr id="633" name="直線コネクタ 632"/>
        <xdr:cNvCxnSpPr/>
      </xdr:nvCxnSpPr>
      <xdr:spPr>
        <a:xfrm flipV="1">
          <a:off x="15481300" y="13583696"/>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44008</xdr:rowOff>
    </xdr:from>
    <xdr:to>
      <xdr:col>21</xdr:col>
      <xdr:colOff>161925</xdr:colOff>
      <xdr:row>79</xdr:row>
      <xdr:rowOff>44450</xdr:rowOff>
    </xdr:to>
    <xdr:cxnSp macro="">
      <xdr:nvCxnSpPr>
        <xdr:cNvPr id="639" name="直線コネクタ 638"/>
        <xdr:cNvCxnSpPr/>
      </xdr:nvCxnSpPr>
      <xdr:spPr>
        <a:xfrm>
          <a:off x="13703300" y="13588558"/>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44008</xdr:rowOff>
    </xdr:from>
    <xdr:to>
      <xdr:col>19</xdr:col>
      <xdr:colOff>644525</xdr:colOff>
      <xdr:row>79</xdr:row>
      <xdr:rowOff>44450</xdr:rowOff>
    </xdr:to>
    <xdr:cxnSp macro="">
      <xdr:nvCxnSpPr>
        <xdr:cNvPr id="642" name="直線コネクタ 641"/>
        <xdr:cNvCxnSpPr/>
      </xdr:nvCxnSpPr>
      <xdr:spPr>
        <a:xfrm flipV="1">
          <a:off x="12814300" y="13588558"/>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159796</xdr:rowOff>
    </xdr:from>
    <xdr:to>
      <xdr:col>23</xdr:col>
      <xdr:colOff>568325</xdr:colOff>
      <xdr:row>79</xdr:row>
      <xdr:rowOff>89946</xdr:rowOff>
    </xdr:to>
    <xdr:sp macro="" textlink="">
      <xdr:nvSpPr>
        <xdr:cNvPr id="652" name="円/楕円 651"/>
        <xdr:cNvSpPr/>
      </xdr:nvSpPr>
      <xdr:spPr>
        <a:xfrm>
          <a:off x="16268700" y="135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74723</xdr:rowOff>
    </xdr:from>
    <xdr:ext cx="378565" cy="259045"/>
    <xdr:sp macro="" textlink="">
      <xdr:nvSpPr>
        <xdr:cNvPr id="653" name="災害復旧費該当値テキスト"/>
        <xdr:cNvSpPr txBox="1"/>
      </xdr:nvSpPr>
      <xdr:spPr>
        <a:xfrm>
          <a:off x="16370300" y="13447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164658</xdr:rowOff>
    </xdr:from>
    <xdr:to>
      <xdr:col>20</xdr:col>
      <xdr:colOff>9525</xdr:colOff>
      <xdr:row>79</xdr:row>
      <xdr:rowOff>94808</xdr:rowOff>
    </xdr:to>
    <xdr:sp macro="" textlink="">
      <xdr:nvSpPr>
        <xdr:cNvPr id="658" name="円/楕円 657"/>
        <xdr:cNvSpPr/>
      </xdr:nvSpPr>
      <xdr:spPr>
        <a:xfrm>
          <a:off x="13652500" y="135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85935</xdr:rowOff>
    </xdr:from>
    <xdr:ext cx="313932" cy="259045"/>
    <xdr:sp macro="" textlink="">
      <xdr:nvSpPr>
        <xdr:cNvPr id="659" name="テキスト ボックス 658"/>
        <xdr:cNvSpPr txBox="1"/>
      </xdr:nvSpPr>
      <xdr:spPr>
        <a:xfrm>
          <a:off x="13546333" y="136304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7724</xdr:rowOff>
    </xdr:from>
    <xdr:to>
      <xdr:col>23</xdr:col>
      <xdr:colOff>517525</xdr:colOff>
      <xdr:row>97</xdr:row>
      <xdr:rowOff>10838</xdr:rowOff>
    </xdr:to>
    <xdr:cxnSp macro="">
      <xdr:nvCxnSpPr>
        <xdr:cNvPr id="686" name="直線コネクタ 685"/>
        <xdr:cNvCxnSpPr/>
      </xdr:nvCxnSpPr>
      <xdr:spPr>
        <a:xfrm>
          <a:off x="15481300" y="16638374"/>
          <a:ext cx="8382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7724</xdr:rowOff>
    </xdr:from>
    <xdr:to>
      <xdr:col>22</xdr:col>
      <xdr:colOff>365125</xdr:colOff>
      <xdr:row>97</xdr:row>
      <xdr:rowOff>28761</xdr:rowOff>
    </xdr:to>
    <xdr:cxnSp macro="">
      <xdr:nvCxnSpPr>
        <xdr:cNvPr id="689" name="直線コネクタ 688"/>
        <xdr:cNvCxnSpPr/>
      </xdr:nvCxnSpPr>
      <xdr:spPr>
        <a:xfrm flipV="1">
          <a:off x="14592300" y="16638374"/>
          <a:ext cx="889000" cy="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28761</xdr:rowOff>
    </xdr:from>
    <xdr:to>
      <xdr:col>21</xdr:col>
      <xdr:colOff>161925</xdr:colOff>
      <xdr:row>97</xdr:row>
      <xdr:rowOff>37928</xdr:rowOff>
    </xdr:to>
    <xdr:cxnSp macro="">
      <xdr:nvCxnSpPr>
        <xdr:cNvPr id="692" name="直線コネクタ 691"/>
        <xdr:cNvCxnSpPr/>
      </xdr:nvCxnSpPr>
      <xdr:spPr>
        <a:xfrm flipV="1">
          <a:off x="13703300" y="16659411"/>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28646</xdr:rowOff>
    </xdr:from>
    <xdr:to>
      <xdr:col>19</xdr:col>
      <xdr:colOff>644525</xdr:colOff>
      <xdr:row>97</xdr:row>
      <xdr:rowOff>37928</xdr:rowOff>
    </xdr:to>
    <xdr:cxnSp macro="">
      <xdr:nvCxnSpPr>
        <xdr:cNvPr id="695" name="直線コネクタ 694"/>
        <xdr:cNvCxnSpPr/>
      </xdr:nvCxnSpPr>
      <xdr:spPr>
        <a:xfrm>
          <a:off x="12814300" y="16659296"/>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131488</xdr:rowOff>
    </xdr:from>
    <xdr:to>
      <xdr:col>23</xdr:col>
      <xdr:colOff>568325</xdr:colOff>
      <xdr:row>97</xdr:row>
      <xdr:rowOff>61638</xdr:rowOff>
    </xdr:to>
    <xdr:sp macro="" textlink="">
      <xdr:nvSpPr>
        <xdr:cNvPr id="705" name="円/楕円 704"/>
        <xdr:cNvSpPr/>
      </xdr:nvSpPr>
      <xdr:spPr>
        <a:xfrm>
          <a:off x="16268700" y="165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46415</xdr:rowOff>
    </xdr:from>
    <xdr:ext cx="534377" cy="259045"/>
    <xdr:sp macro="" textlink="">
      <xdr:nvSpPr>
        <xdr:cNvPr id="706" name="公債費該当値テキスト"/>
        <xdr:cNvSpPr txBox="1"/>
      </xdr:nvSpPr>
      <xdr:spPr>
        <a:xfrm>
          <a:off x="16370300" y="1650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32,548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128374</xdr:rowOff>
    </xdr:from>
    <xdr:to>
      <xdr:col>22</xdr:col>
      <xdr:colOff>415925</xdr:colOff>
      <xdr:row>97</xdr:row>
      <xdr:rowOff>58524</xdr:rowOff>
    </xdr:to>
    <xdr:sp macro="" textlink="">
      <xdr:nvSpPr>
        <xdr:cNvPr id="707" name="円/楕円 706"/>
        <xdr:cNvSpPr/>
      </xdr:nvSpPr>
      <xdr:spPr>
        <a:xfrm>
          <a:off x="15430500" y="165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49651</xdr:rowOff>
    </xdr:from>
    <xdr:ext cx="534377" cy="259045"/>
    <xdr:sp macro="" textlink="">
      <xdr:nvSpPr>
        <xdr:cNvPr id="708" name="テキスト ボックス 707"/>
        <xdr:cNvSpPr txBox="1"/>
      </xdr:nvSpPr>
      <xdr:spPr>
        <a:xfrm>
          <a:off x="15214111" y="166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149411</xdr:rowOff>
    </xdr:from>
    <xdr:to>
      <xdr:col>21</xdr:col>
      <xdr:colOff>212725</xdr:colOff>
      <xdr:row>97</xdr:row>
      <xdr:rowOff>79561</xdr:rowOff>
    </xdr:to>
    <xdr:sp macro="" textlink="">
      <xdr:nvSpPr>
        <xdr:cNvPr id="709" name="円/楕円 708"/>
        <xdr:cNvSpPr/>
      </xdr:nvSpPr>
      <xdr:spPr>
        <a:xfrm>
          <a:off x="14541500" y="166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70688</xdr:rowOff>
    </xdr:from>
    <xdr:ext cx="534377" cy="259045"/>
    <xdr:sp macro="" textlink="">
      <xdr:nvSpPr>
        <xdr:cNvPr id="710" name="テキスト ボックス 709"/>
        <xdr:cNvSpPr txBox="1"/>
      </xdr:nvSpPr>
      <xdr:spPr>
        <a:xfrm>
          <a:off x="14325111" y="167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158578</xdr:rowOff>
    </xdr:from>
    <xdr:to>
      <xdr:col>20</xdr:col>
      <xdr:colOff>9525</xdr:colOff>
      <xdr:row>97</xdr:row>
      <xdr:rowOff>88728</xdr:rowOff>
    </xdr:to>
    <xdr:sp macro="" textlink="">
      <xdr:nvSpPr>
        <xdr:cNvPr id="711" name="円/楕円 710"/>
        <xdr:cNvSpPr/>
      </xdr:nvSpPr>
      <xdr:spPr>
        <a:xfrm>
          <a:off x="13652500" y="166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79855</xdr:rowOff>
    </xdr:from>
    <xdr:ext cx="534377" cy="259045"/>
    <xdr:sp macro="" textlink="">
      <xdr:nvSpPr>
        <xdr:cNvPr id="712" name="テキスト ボックス 711"/>
        <xdr:cNvSpPr txBox="1"/>
      </xdr:nvSpPr>
      <xdr:spPr>
        <a:xfrm>
          <a:off x="13436111" y="167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149296</xdr:rowOff>
    </xdr:from>
    <xdr:to>
      <xdr:col>18</xdr:col>
      <xdr:colOff>492125</xdr:colOff>
      <xdr:row>97</xdr:row>
      <xdr:rowOff>79446</xdr:rowOff>
    </xdr:to>
    <xdr:sp macro="" textlink="">
      <xdr:nvSpPr>
        <xdr:cNvPr id="713" name="円/楕円 712"/>
        <xdr:cNvSpPr/>
      </xdr:nvSpPr>
      <xdr:spPr>
        <a:xfrm>
          <a:off x="12763500" y="166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70573</xdr:rowOff>
    </xdr:from>
    <xdr:ext cx="534377" cy="259045"/>
    <xdr:sp macro="" textlink="">
      <xdr:nvSpPr>
        <xdr:cNvPr id="714" name="テキスト ボックス 713"/>
        <xdr:cNvSpPr txBox="1"/>
      </xdr:nvSpPr>
      <xdr:spPr>
        <a:xfrm>
          <a:off x="12547111" y="1670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目的</a:t>
          </a:r>
          <a:r>
            <a:rPr kumimoji="1" lang="ja-JP" altLang="ja-JP" sz="1100">
              <a:solidFill>
                <a:schemeClr val="dk1"/>
              </a:solidFill>
              <a:effectLst/>
              <a:latin typeface="+mn-lt"/>
              <a:ea typeface="+mn-ea"/>
              <a:cs typeface="+mn-cs"/>
            </a:rPr>
            <a:t>別の歳出は、ほぼすべてが類似団体と比較してコストが低くなっている状況である。</a:t>
          </a:r>
          <a:endParaRPr lang="ja-JP" altLang="ja-JP" sz="1400">
            <a:effectLst/>
          </a:endParaRPr>
        </a:p>
        <a:p>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費においては、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年度にかけて町民会館、運動公園施設を整備したため、平成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年度から管理費用等が増加した</a:t>
          </a:r>
          <a:r>
            <a:rPr kumimoji="1" lang="ja-JP" altLang="ja-JP" sz="1100">
              <a:solidFill>
                <a:schemeClr val="dk1"/>
              </a:solidFill>
              <a:effectLst/>
              <a:latin typeface="+mn-lt"/>
              <a:ea typeface="+mn-ea"/>
              <a:cs typeface="+mn-cs"/>
            </a:rPr>
            <a:t>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農林水産業費においては、平成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年度の広域農業法人の立ち上げに伴う補助金等の増加が主な要因である。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財政調整基金については、適当な財源の確保と歳出の精査により、平成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年度は取崩しを行わず積立のみ行ったため増加した。</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町民会館建設事など大規模な事業の終了により、歳入歳出ともに減となったため、実質収支額は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％程度である。</a:t>
          </a:r>
          <a:endParaRPr lang="ja-JP" altLang="ja-JP" sz="1400">
            <a:effectLst/>
          </a:endParaRPr>
        </a:p>
        <a:p>
          <a:r>
            <a:rPr kumimoji="1" lang="ja-JP" altLang="ja-JP" sz="1100">
              <a:solidFill>
                <a:schemeClr val="dk1"/>
              </a:solidFill>
              <a:effectLst/>
              <a:latin typeface="+mn-lt"/>
              <a:ea typeface="+mn-ea"/>
              <a:cs typeface="+mn-cs"/>
            </a:rPr>
            <a:t>実質単年度収支については、平成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年度に財政調整基金の取崩しを行いマイナスとなったものの、財政調整基金等の積立を行い増加となっている。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今後は熊本地震からの復旧・復興に伴い、財政調整基金の取崩しを行う予定である。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以前から特別会計を含め黒字が続いているが、公共下水道事業特別会計については平成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年度に大規模な面整備の拡大を行ったため、平成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年度の標準財政規模比が半分程度に減少した</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年度は回復した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今後は東西の区画整理区域を中心に下水道及び簡易水道の整備を行う予定であり、健全化に向けた接続率の向上に取り組んでいる。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4859995</v>
      </c>
      <c r="BO4" s="409"/>
      <c r="BP4" s="409"/>
      <c r="BQ4" s="409"/>
      <c r="BR4" s="409"/>
      <c r="BS4" s="409"/>
      <c r="BT4" s="409"/>
      <c r="BU4" s="410"/>
      <c r="BV4" s="408">
        <v>4154741</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12.2</v>
      </c>
      <c r="CU4" s="586"/>
      <c r="CV4" s="586"/>
      <c r="CW4" s="586"/>
      <c r="CX4" s="586"/>
      <c r="CY4" s="586"/>
      <c r="CZ4" s="586"/>
      <c r="DA4" s="587"/>
      <c r="DB4" s="585">
        <v>12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4449098</v>
      </c>
      <c r="BO5" s="414"/>
      <c r="BP5" s="414"/>
      <c r="BQ5" s="414"/>
      <c r="BR5" s="414"/>
      <c r="BS5" s="414"/>
      <c r="BT5" s="414"/>
      <c r="BU5" s="415"/>
      <c r="BV5" s="413">
        <v>3736939</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83.4</v>
      </c>
      <c r="CU5" s="384"/>
      <c r="CV5" s="384"/>
      <c r="CW5" s="384"/>
      <c r="CX5" s="384"/>
      <c r="CY5" s="384"/>
      <c r="CZ5" s="384"/>
      <c r="DA5" s="385"/>
      <c r="DB5" s="383">
        <v>84.6</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410897</v>
      </c>
      <c r="BO6" s="414"/>
      <c r="BP6" s="414"/>
      <c r="BQ6" s="414"/>
      <c r="BR6" s="414"/>
      <c r="BS6" s="414"/>
      <c r="BT6" s="414"/>
      <c r="BU6" s="415"/>
      <c r="BV6" s="413">
        <v>417802</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90.7</v>
      </c>
      <c r="CU6" s="560"/>
      <c r="CV6" s="560"/>
      <c r="CW6" s="560"/>
      <c r="CX6" s="560"/>
      <c r="CY6" s="560"/>
      <c r="CZ6" s="560"/>
      <c r="DA6" s="561"/>
      <c r="DB6" s="559">
        <v>92.7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102185</v>
      </c>
      <c r="BO7" s="414"/>
      <c r="BP7" s="414"/>
      <c r="BQ7" s="414"/>
      <c r="BR7" s="414"/>
      <c r="BS7" s="414"/>
      <c r="BT7" s="414"/>
      <c r="BU7" s="415"/>
      <c r="BV7" s="413">
        <v>121290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2532145</v>
      </c>
      <c r="CU7" s="414"/>
      <c r="CV7" s="414"/>
      <c r="CW7" s="414"/>
      <c r="CX7" s="414"/>
      <c r="CY7" s="414"/>
      <c r="CZ7" s="414"/>
      <c r="DA7" s="415"/>
      <c r="DB7" s="413">
        <v>2473288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308712</v>
      </c>
      <c r="BO8" s="414"/>
      <c r="BP8" s="414"/>
      <c r="BQ8" s="414"/>
      <c r="BR8" s="414"/>
      <c r="BS8" s="414"/>
      <c r="BT8" s="414"/>
      <c r="BU8" s="415"/>
      <c r="BV8" s="413">
        <v>296512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0.68</v>
      </c>
      <c r="CU8" s="523"/>
      <c r="CV8" s="523"/>
      <c r="CW8" s="523"/>
      <c r="CX8" s="523"/>
      <c r="CY8" s="523"/>
      <c r="CZ8" s="523"/>
      <c r="DA8" s="524"/>
      <c r="DB8" s="522">
        <v>0.69</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9054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12200</v>
      </c>
      <c r="BO9" s="414"/>
      <c r="BP9" s="414"/>
      <c r="BQ9" s="414"/>
      <c r="BR9" s="414"/>
      <c r="BS9" s="414"/>
      <c r="BT9" s="414"/>
      <c r="BU9" s="415"/>
      <c r="BV9" s="413">
        <v>-53185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9.5</v>
      </c>
      <c r="CU9" s="384"/>
      <c r="CV9" s="384"/>
      <c r="CW9" s="384"/>
      <c r="CX9" s="384"/>
      <c r="CY9" s="384"/>
      <c r="CZ9" s="384"/>
      <c r="DA9" s="385"/>
      <c r="DB9" s="383">
        <v>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8676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173955</v>
      </c>
      <c r="BO10" s="414"/>
      <c r="BP10" s="414"/>
      <c r="BQ10" s="414"/>
      <c r="BR10" s="414"/>
      <c r="BS10" s="414"/>
      <c r="BT10" s="414"/>
      <c r="BU10" s="415"/>
      <c r="BV10" s="413">
        <v>149730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6100</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9227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9196</v>
      </c>
      <c r="S13" s="515"/>
      <c r="T13" s="515"/>
      <c r="U13" s="515"/>
      <c r="V13" s="516"/>
      <c r="W13" s="502" t="s">
        <v>121</v>
      </c>
      <c r="X13" s="426"/>
      <c r="Y13" s="426"/>
      <c r="Z13" s="426"/>
      <c r="AA13" s="426"/>
      <c r="AB13" s="427"/>
      <c r="AC13" s="389">
        <v>395</v>
      </c>
      <c r="AD13" s="390"/>
      <c r="AE13" s="390"/>
      <c r="AF13" s="390"/>
      <c r="AG13" s="391"/>
      <c r="AH13" s="389">
        <v>508</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186155</v>
      </c>
      <c r="BO13" s="414"/>
      <c r="BP13" s="414"/>
      <c r="BQ13" s="414"/>
      <c r="BR13" s="414"/>
      <c r="BS13" s="414"/>
      <c r="BT13" s="414"/>
      <c r="BU13" s="415"/>
      <c r="BV13" s="413">
        <v>102645</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5.0999999999999996</v>
      </c>
      <c r="CU13" s="384"/>
      <c r="CV13" s="384"/>
      <c r="CW13" s="384"/>
      <c r="CX13" s="384"/>
      <c r="CY13" s="384"/>
      <c r="CZ13" s="384"/>
      <c r="DA13" s="385"/>
      <c r="DB13" s="383">
        <v>4.5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9119</v>
      </c>
      <c r="S14" s="515"/>
      <c r="T14" s="515"/>
      <c r="U14" s="515"/>
      <c r="V14" s="516"/>
      <c r="W14" s="517"/>
      <c r="X14" s="429"/>
      <c r="Y14" s="429"/>
      <c r="Z14" s="429"/>
      <c r="AA14" s="429"/>
      <c r="AB14" s="430"/>
      <c r="AC14" s="507">
        <v>9.8000000000000007</v>
      </c>
      <c r="AD14" s="508"/>
      <c r="AE14" s="508"/>
      <c r="AF14" s="508"/>
      <c r="AG14" s="509"/>
      <c r="AH14" s="507">
        <v>12.2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54.1</v>
      </c>
      <c r="CU14" s="486"/>
      <c r="CV14" s="486"/>
      <c r="CW14" s="486"/>
      <c r="CX14" s="486"/>
      <c r="CY14" s="486"/>
      <c r="CZ14" s="486"/>
      <c r="DA14" s="487"/>
      <c r="DB14" s="518">
        <v>62.2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9085</v>
      </c>
      <c r="S15" s="515"/>
      <c r="T15" s="515"/>
      <c r="U15" s="515"/>
      <c r="V15" s="516"/>
      <c r="W15" s="502" t="s">
        <v>128</v>
      </c>
      <c r="X15" s="426"/>
      <c r="Y15" s="426"/>
      <c r="Z15" s="426"/>
      <c r="AA15" s="426"/>
      <c r="AB15" s="427"/>
      <c r="AC15" s="389">
        <v>904</v>
      </c>
      <c r="AD15" s="390"/>
      <c r="AE15" s="390"/>
      <c r="AF15" s="390"/>
      <c r="AG15" s="391"/>
      <c r="AH15" s="389">
        <v>944</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1310186</v>
      </c>
      <c r="BO15" s="409"/>
      <c r="BP15" s="409"/>
      <c r="BQ15" s="409"/>
      <c r="BR15" s="409"/>
      <c r="BS15" s="409"/>
      <c r="BT15" s="409"/>
      <c r="BU15" s="410"/>
      <c r="BV15" s="408">
        <v>1270868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22.3</v>
      </c>
      <c r="AD16" s="508"/>
      <c r="AE16" s="508"/>
      <c r="AF16" s="508"/>
      <c r="AG16" s="509"/>
      <c r="AH16" s="507">
        <v>22.7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1951342</v>
      </c>
      <c r="BO16" s="414"/>
      <c r="BP16" s="414"/>
      <c r="BQ16" s="414"/>
      <c r="BR16" s="414"/>
      <c r="BS16" s="414"/>
      <c r="BT16" s="414"/>
      <c r="BU16" s="415"/>
      <c r="BV16" s="413">
        <v>1875066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2751</v>
      </c>
      <c r="AD17" s="390"/>
      <c r="AE17" s="390"/>
      <c r="AF17" s="390"/>
      <c r="AG17" s="391"/>
      <c r="AH17" s="389">
        <v>2705</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1685523</v>
      </c>
      <c r="BO17" s="414"/>
      <c r="BP17" s="414"/>
      <c r="BQ17" s="414"/>
      <c r="BR17" s="414"/>
      <c r="BS17" s="414"/>
      <c r="BT17" s="414"/>
      <c r="BU17" s="415"/>
      <c r="BV17" s="413">
        <v>1649832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16.649999999999999</v>
      </c>
      <c r="M18" s="478"/>
      <c r="N18" s="478"/>
      <c r="O18" s="478"/>
      <c r="P18" s="478"/>
      <c r="Q18" s="478"/>
      <c r="R18" s="479"/>
      <c r="S18" s="479"/>
      <c r="T18" s="479"/>
      <c r="U18" s="479"/>
      <c r="V18" s="480"/>
      <c r="W18" s="494"/>
      <c r="X18" s="495"/>
      <c r="Y18" s="495"/>
      <c r="Z18" s="495"/>
      <c r="AA18" s="495"/>
      <c r="AB18" s="503"/>
      <c r="AC18" s="377">
        <v>67.900000000000006</v>
      </c>
      <c r="AD18" s="378"/>
      <c r="AE18" s="378"/>
      <c r="AF18" s="378"/>
      <c r="AG18" s="481"/>
      <c r="AH18" s="377">
        <v>64.900000000000006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2157161</v>
      </c>
      <c r="BO18" s="414"/>
      <c r="BP18" s="414"/>
      <c r="BQ18" s="414"/>
      <c r="BR18" s="414"/>
      <c r="BS18" s="414"/>
      <c r="BT18" s="414"/>
      <c r="BU18" s="415"/>
      <c r="BV18" s="413">
        <v>2134019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544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3168359</v>
      </c>
      <c r="BO19" s="414"/>
      <c r="BP19" s="414"/>
      <c r="BQ19" s="414"/>
      <c r="BR19" s="414"/>
      <c r="BS19" s="414"/>
      <c r="BT19" s="414"/>
      <c r="BU19" s="415"/>
      <c r="BV19" s="413">
        <v>3050266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3170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4655896</v>
      </c>
      <c r="BO23" s="414"/>
      <c r="BP23" s="414"/>
      <c r="BQ23" s="414"/>
      <c r="BR23" s="414"/>
      <c r="BS23" s="414"/>
      <c r="BT23" s="414"/>
      <c r="BU23" s="415"/>
      <c r="BV23" s="413">
        <v>4539890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7419</v>
      </c>
      <c r="R24" s="390"/>
      <c r="S24" s="390"/>
      <c r="T24" s="390"/>
      <c r="U24" s="390"/>
      <c r="V24" s="391"/>
      <c r="W24" s="455"/>
      <c r="X24" s="446"/>
      <c r="Y24" s="447"/>
      <c r="Z24" s="386" t="s">
        <v>151</v>
      </c>
      <c r="AA24" s="387"/>
      <c r="AB24" s="387"/>
      <c r="AC24" s="387"/>
      <c r="AD24" s="387"/>
      <c r="AE24" s="387"/>
      <c r="AF24" s="387"/>
      <c r="AG24" s="388"/>
      <c r="AH24" s="389">
        <v>68</v>
      </c>
      <c r="AI24" s="390"/>
      <c r="AJ24" s="390"/>
      <c r="AK24" s="390"/>
      <c r="AL24" s="391"/>
      <c r="AM24" s="389">
        <v>189720</v>
      </c>
      <c r="AN24" s="390"/>
      <c r="AO24" s="390"/>
      <c r="AP24" s="390"/>
      <c r="AQ24" s="390"/>
      <c r="AR24" s="391"/>
      <c r="AS24" s="389">
        <v>2790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3902992</v>
      </c>
      <c r="BO24" s="414"/>
      <c r="BP24" s="414"/>
      <c r="BQ24" s="414"/>
      <c r="BR24" s="414"/>
      <c r="BS24" s="414"/>
      <c r="BT24" s="414"/>
      <c r="BU24" s="415"/>
      <c r="BV24" s="413">
        <v>3743397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5560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118349</v>
      </c>
      <c r="BO25" s="409"/>
      <c r="BP25" s="409"/>
      <c r="BQ25" s="409"/>
      <c r="BR25" s="409"/>
      <c r="BS25" s="409"/>
      <c r="BT25" s="409"/>
      <c r="BU25" s="410"/>
      <c r="BV25" s="408">
        <v>9925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5273</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2968</v>
      </c>
      <c r="R27" s="390"/>
      <c r="S27" s="390"/>
      <c r="T27" s="390"/>
      <c r="U27" s="390"/>
      <c r="V27" s="391"/>
      <c r="W27" s="455"/>
      <c r="X27" s="446"/>
      <c r="Y27" s="447"/>
      <c r="Z27" s="386" t="s">
        <v>160</v>
      </c>
      <c r="AA27" s="387"/>
      <c r="AB27" s="387"/>
      <c r="AC27" s="387"/>
      <c r="AD27" s="387"/>
      <c r="AE27" s="387"/>
      <c r="AF27" s="387"/>
      <c r="AG27" s="388"/>
      <c r="AH27" s="389">
        <v>4</v>
      </c>
      <c r="AI27" s="390"/>
      <c r="AJ27" s="390"/>
      <c r="AK27" s="390"/>
      <c r="AL27" s="391"/>
      <c r="AM27" s="389">
        <v>8972</v>
      </c>
      <c r="AN27" s="390"/>
      <c r="AO27" s="390"/>
      <c r="AP27" s="390"/>
      <c r="AQ27" s="390"/>
      <c r="AR27" s="391"/>
      <c r="AS27" s="389">
        <v>2243</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25000</v>
      </c>
      <c r="BO27" s="417"/>
      <c r="BP27" s="417"/>
      <c r="BQ27" s="417"/>
      <c r="BR27" s="417"/>
      <c r="BS27" s="417"/>
      <c r="BT27" s="417"/>
      <c r="BU27" s="418"/>
      <c r="BV27" s="416">
        <v>25000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2449</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1479056</v>
      </c>
      <c r="BO28" s="409"/>
      <c r="BP28" s="409"/>
      <c r="BQ28" s="409"/>
      <c r="BR28" s="409"/>
      <c r="BS28" s="409"/>
      <c r="BT28" s="409"/>
      <c r="BU28" s="410"/>
      <c r="BV28" s="408">
        <v>1305101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9</v>
      </c>
      <c r="M29" s="390"/>
      <c r="N29" s="390"/>
      <c r="O29" s="390"/>
      <c r="P29" s="391"/>
      <c r="Q29" s="389">
        <v>2226</v>
      </c>
      <c r="R29" s="390"/>
      <c r="S29" s="390"/>
      <c r="T29" s="390"/>
      <c r="U29" s="390"/>
      <c r="V29" s="391"/>
      <c r="W29" s="456"/>
      <c r="X29" s="457"/>
      <c r="Y29" s="458"/>
      <c r="Z29" s="386" t="s">
        <v>167</v>
      </c>
      <c r="AA29" s="387"/>
      <c r="AB29" s="387"/>
      <c r="AC29" s="387"/>
      <c r="AD29" s="387"/>
      <c r="AE29" s="387"/>
      <c r="AF29" s="387"/>
      <c r="AG29" s="388"/>
      <c r="AH29" s="389">
        <v>72</v>
      </c>
      <c r="AI29" s="390"/>
      <c r="AJ29" s="390"/>
      <c r="AK29" s="390"/>
      <c r="AL29" s="391"/>
      <c r="AM29" s="389">
        <v>198692</v>
      </c>
      <c r="AN29" s="390"/>
      <c r="AO29" s="390"/>
      <c r="AP29" s="390"/>
      <c r="AQ29" s="390"/>
      <c r="AR29" s="391"/>
      <c r="AS29" s="389">
        <v>2760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51409</v>
      </c>
      <c r="BO29" s="414"/>
      <c r="BP29" s="414"/>
      <c r="BQ29" s="414"/>
      <c r="BR29" s="414"/>
      <c r="BS29" s="414"/>
      <c r="BT29" s="414"/>
      <c r="BU29" s="415"/>
      <c r="BV29" s="413">
        <v>51396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92.8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356055</v>
      </c>
      <c r="BO30" s="417"/>
      <c r="BP30" s="417"/>
      <c r="BQ30" s="417"/>
      <c r="BR30" s="417"/>
      <c r="BS30" s="417"/>
      <c r="BT30" s="417"/>
      <c r="BU30" s="418"/>
      <c r="BV30" s="416">
        <v>354776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熊本県市町村総合事務組合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簡易水道事業特別会計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御船地区衛生施設組合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益城、嘉島、西原環境衛生施設組合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上益城消防組合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上益城広域連合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熊本県後期高齢者医療広域連合（一般会計）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熊本県後期高齢者医療広域連合（後期高齢者医療特別会計）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518</v>
      </c>
      <c r="D34" s="1181"/>
      <c r="E34" s="1182"/>
      <c r="F34" s="32">
        <v>12.75</v>
      </c>
      <c r="G34" s="33">
        <v>10.09</v>
      </c>
      <c r="H34" s="33">
        <v>14.17</v>
      </c>
      <c r="I34" s="33">
        <v>11.98</v>
      </c>
      <c r="J34" s="34">
        <v>12.19</v>
      </c>
      <c r="K34" s="22"/>
      <c r="L34" s="22"/>
      <c r="M34" s="22"/>
      <c r="N34" s="22"/>
      <c r="O34" s="22"/>
      <c r="P34" s="22"/>
    </row>
    <row r="35" spans="1:16" ht="39" customHeight="1">
      <c r="A35" s="22"/>
      <c r="B35" s="35"/>
      <c r="C35" s="1175" t="s">
        <v>519</v>
      </c>
      <c r="D35" s="1176"/>
      <c r="E35" s="1177"/>
      <c r="F35" s="36">
        <v>4.12</v>
      </c>
      <c r="G35" s="37">
        <v>1.27</v>
      </c>
      <c r="H35" s="37">
        <v>4.41</v>
      </c>
      <c r="I35" s="37">
        <v>4.4800000000000004</v>
      </c>
      <c r="J35" s="38">
        <v>4.05</v>
      </c>
      <c r="K35" s="22"/>
      <c r="L35" s="22"/>
      <c r="M35" s="22"/>
      <c r="N35" s="22"/>
      <c r="O35" s="22"/>
      <c r="P35" s="22"/>
    </row>
    <row r="36" spans="1:16" ht="39" customHeight="1">
      <c r="A36" s="22"/>
      <c r="B36" s="35"/>
      <c r="C36" s="1175" t="s">
        <v>520</v>
      </c>
      <c r="D36" s="1176"/>
      <c r="E36" s="1177"/>
      <c r="F36" s="36">
        <v>1.62</v>
      </c>
      <c r="G36" s="37">
        <v>1.94</v>
      </c>
      <c r="H36" s="37">
        <v>2.35</v>
      </c>
      <c r="I36" s="37">
        <v>2.0099999999999998</v>
      </c>
      <c r="J36" s="38">
        <v>2.09</v>
      </c>
      <c r="K36" s="22"/>
      <c r="L36" s="22"/>
      <c r="M36" s="22"/>
      <c r="N36" s="22"/>
      <c r="O36" s="22"/>
      <c r="P36" s="22"/>
    </row>
    <row r="37" spans="1:16" ht="39" customHeight="1">
      <c r="A37" s="22"/>
      <c r="B37" s="35"/>
      <c r="C37" s="1175" t="s">
        <v>521</v>
      </c>
      <c r="D37" s="1176"/>
      <c r="E37" s="1177"/>
      <c r="F37" s="36">
        <v>0.95</v>
      </c>
      <c r="G37" s="37">
        <v>0.9</v>
      </c>
      <c r="H37" s="37">
        <v>1.29</v>
      </c>
      <c r="I37" s="37">
        <v>0.75</v>
      </c>
      <c r="J37" s="38">
        <v>1.04</v>
      </c>
      <c r="K37" s="22"/>
      <c r="L37" s="22"/>
      <c r="M37" s="22"/>
      <c r="N37" s="22"/>
      <c r="O37" s="22"/>
      <c r="P37" s="22"/>
    </row>
    <row r="38" spans="1:16" ht="39" customHeight="1">
      <c r="A38" s="22"/>
      <c r="B38" s="35"/>
      <c r="C38" s="1175" t="s">
        <v>522</v>
      </c>
      <c r="D38" s="1176"/>
      <c r="E38" s="1177"/>
      <c r="F38" s="36">
        <v>0.12</v>
      </c>
      <c r="G38" s="37">
        <v>0.14000000000000001</v>
      </c>
      <c r="H38" s="37">
        <v>0.05</v>
      </c>
      <c r="I38" s="37">
        <v>0.1</v>
      </c>
      <c r="J38" s="38">
        <v>0.09</v>
      </c>
      <c r="K38" s="22"/>
      <c r="L38" s="22"/>
      <c r="M38" s="22"/>
      <c r="N38" s="22"/>
      <c r="O38" s="22"/>
      <c r="P38" s="22"/>
    </row>
    <row r="39" spans="1:16" ht="39" customHeight="1">
      <c r="A39" s="22"/>
      <c r="B39" s="35"/>
      <c r="C39" s="1175" t="s">
        <v>523</v>
      </c>
      <c r="D39" s="1176"/>
      <c r="E39" s="1177"/>
      <c r="F39" s="36" t="s">
        <v>472</v>
      </c>
      <c r="G39" s="37" t="s">
        <v>472</v>
      </c>
      <c r="H39" s="37" t="s">
        <v>472</v>
      </c>
      <c r="I39" s="37">
        <v>0.03</v>
      </c>
      <c r="J39" s="38">
        <v>0.03</v>
      </c>
      <c r="K39" s="22"/>
      <c r="L39" s="22"/>
      <c r="M39" s="22"/>
      <c r="N39" s="22"/>
      <c r="O39" s="22"/>
      <c r="P39" s="22"/>
    </row>
    <row r="40" spans="1:16" ht="39" customHeight="1">
      <c r="A40" s="22"/>
      <c r="B40" s="35"/>
      <c r="C40" s="1175" t="s">
        <v>524</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525</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526</v>
      </c>
      <c r="D43" s="1179"/>
      <c r="E43" s="1180"/>
      <c r="F43" s="41" t="s">
        <v>472</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10</v>
      </c>
      <c r="C45" s="1192"/>
      <c r="D45" s="58"/>
      <c r="E45" s="1197" t="s">
        <v>11</v>
      </c>
      <c r="F45" s="1197"/>
      <c r="G45" s="1197"/>
      <c r="H45" s="1197"/>
      <c r="I45" s="1197"/>
      <c r="J45" s="1198"/>
      <c r="K45" s="59">
        <v>261</v>
      </c>
      <c r="L45" s="60">
        <v>250</v>
      </c>
      <c r="M45" s="60">
        <v>266</v>
      </c>
      <c r="N45" s="60">
        <v>296</v>
      </c>
      <c r="O45" s="61">
        <v>300</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75</v>
      </c>
      <c r="L48" s="64">
        <v>80</v>
      </c>
      <c r="M48" s="64">
        <v>92</v>
      </c>
      <c r="N48" s="64">
        <v>83</v>
      </c>
      <c r="O48" s="65">
        <v>90</v>
      </c>
      <c r="P48" s="48"/>
      <c r="Q48" s="48"/>
      <c r="R48" s="48"/>
      <c r="S48" s="48"/>
      <c r="T48" s="48"/>
      <c r="U48" s="48"/>
    </row>
    <row r="49" spans="1:21" ht="30.75" customHeight="1">
      <c r="A49" s="48"/>
      <c r="B49" s="1193"/>
      <c r="C49" s="1194"/>
      <c r="D49" s="62"/>
      <c r="E49" s="1185" t="s">
        <v>15</v>
      </c>
      <c r="F49" s="1185"/>
      <c r="G49" s="1185"/>
      <c r="H49" s="1185"/>
      <c r="I49" s="1185"/>
      <c r="J49" s="1186"/>
      <c r="K49" s="63">
        <v>0</v>
      </c>
      <c r="L49" s="64">
        <v>0</v>
      </c>
      <c r="M49" s="64">
        <v>0</v>
      </c>
      <c r="N49" s="64" t="s">
        <v>472</v>
      </c>
      <c r="O49" s="65">
        <v>15</v>
      </c>
      <c r="P49" s="48"/>
      <c r="Q49" s="48"/>
      <c r="R49" s="48"/>
      <c r="S49" s="48"/>
      <c r="T49" s="48"/>
      <c r="U49" s="48"/>
    </row>
    <row r="50" spans="1:21" ht="30.75" customHeight="1">
      <c r="A50" s="48"/>
      <c r="B50" s="1193"/>
      <c r="C50" s="1194"/>
      <c r="D50" s="62"/>
      <c r="E50" s="1185" t="s">
        <v>16</v>
      </c>
      <c r="F50" s="1185"/>
      <c r="G50" s="1185"/>
      <c r="H50" s="1185"/>
      <c r="I50" s="1185"/>
      <c r="J50" s="1186"/>
      <c r="K50" s="63">
        <v>0</v>
      </c>
      <c r="L50" s="64">
        <v>0</v>
      </c>
      <c r="M50" s="64">
        <v>0</v>
      </c>
      <c r="N50" s="64">
        <v>0</v>
      </c>
      <c r="O50" s="65">
        <v>0</v>
      </c>
      <c r="P50" s="48"/>
      <c r="Q50" s="48"/>
      <c r="R50" s="48"/>
      <c r="S50" s="48"/>
      <c r="T50" s="48"/>
      <c r="U50" s="48"/>
    </row>
    <row r="51" spans="1:21" ht="30.75" customHeight="1">
      <c r="A51" s="48"/>
      <c r="B51" s="1195"/>
      <c r="C51" s="1196"/>
      <c r="D51" s="66"/>
      <c r="E51" s="1185" t="s">
        <v>17</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c r="A52" s="48"/>
      <c r="B52" s="1183" t="s">
        <v>18</v>
      </c>
      <c r="C52" s="1184"/>
      <c r="D52" s="66"/>
      <c r="E52" s="1185" t="s">
        <v>19</v>
      </c>
      <c r="F52" s="1185"/>
      <c r="G52" s="1185"/>
      <c r="H52" s="1185"/>
      <c r="I52" s="1185"/>
      <c r="J52" s="1186"/>
      <c r="K52" s="63">
        <v>243</v>
      </c>
      <c r="L52" s="64">
        <v>241</v>
      </c>
      <c r="M52" s="64">
        <v>257</v>
      </c>
      <c r="N52" s="64">
        <v>271</v>
      </c>
      <c r="O52" s="65">
        <v>274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93</v>
      </c>
      <c r="L53" s="69">
        <v>89</v>
      </c>
      <c r="M53" s="69">
        <v>101</v>
      </c>
      <c r="N53" s="69">
        <v>108</v>
      </c>
      <c r="O53" s="70">
        <v>131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211" t="s">
        <v>23</v>
      </c>
      <c r="C41" s="1212"/>
      <c r="D41" s="81"/>
      <c r="E41" s="1213" t="s">
        <v>24</v>
      </c>
      <c r="F41" s="1213"/>
      <c r="G41" s="1213"/>
      <c r="H41" s="1214"/>
      <c r="I41" s="82">
        <v>3131</v>
      </c>
      <c r="J41" s="83">
        <v>3575</v>
      </c>
      <c r="K41" s="83">
        <v>4461</v>
      </c>
      <c r="L41" s="83">
        <v>4540</v>
      </c>
      <c r="M41" s="84">
        <v>4656</v>
      </c>
    </row>
    <row r="42" spans="2:13" ht="27.75" customHeight="1">
      <c r="B42" s="1201"/>
      <c r="C42" s="1202"/>
      <c r="D42" s="85"/>
      <c r="E42" s="1205" t="s">
        <v>25</v>
      </c>
      <c r="F42" s="1205"/>
      <c r="G42" s="1205"/>
      <c r="H42" s="1206"/>
      <c r="I42" s="86" t="s">
        <v>472</v>
      </c>
      <c r="J42" s="87" t="s">
        <v>472</v>
      </c>
      <c r="K42" s="87" t="s">
        <v>472</v>
      </c>
      <c r="L42" s="87" t="s">
        <v>472</v>
      </c>
      <c r="M42" s="88" t="s">
        <v>472</v>
      </c>
    </row>
    <row r="43" spans="2:13" ht="27.75" customHeight="1">
      <c r="B43" s="1201"/>
      <c r="C43" s="1202"/>
      <c r="D43" s="85"/>
      <c r="E43" s="1205" t="s">
        <v>26</v>
      </c>
      <c r="F43" s="1205"/>
      <c r="G43" s="1205"/>
      <c r="H43" s="1206"/>
      <c r="I43" s="86">
        <v>2046</v>
      </c>
      <c r="J43" s="87">
        <v>2047</v>
      </c>
      <c r="K43" s="87">
        <v>2237</v>
      </c>
      <c r="L43" s="87">
        <v>2143</v>
      </c>
      <c r="M43" s="88">
        <v>2079</v>
      </c>
    </row>
    <row r="44" spans="2:13" ht="27.75" customHeight="1">
      <c r="B44" s="1201"/>
      <c r="C44" s="1202"/>
      <c r="D44" s="85"/>
      <c r="E44" s="1205" t="s">
        <v>27</v>
      </c>
      <c r="F44" s="1205"/>
      <c r="G44" s="1205"/>
      <c r="H44" s="1206"/>
      <c r="I44" s="86" t="s">
        <v>472</v>
      </c>
      <c r="J44" s="87" t="s">
        <v>472</v>
      </c>
      <c r="K44" s="87" t="s">
        <v>472</v>
      </c>
      <c r="L44" s="87">
        <v>125</v>
      </c>
      <c r="M44" s="88">
        <v>109</v>
      </c>
    </row>
    <row r="45" spans="2:13" ht="27.75" customHeight="1">
      <c r="B45" s="1201"/>
      <c r="C45" s="1202"/>
      <c r="D45" s="85"/>
      <c r="E45" s="1205" t="s">
        <v>28</v>
      </c>
      <c r="F45" s="1205"/>
      <c r="G45" s="1205"/>
      <c r="H45" s="1206"/>
      <c r="I45" s="86">
        <v>690</v>
      </c>
      <c r="J45" s="87">
        <v>672</v>
      </c>
      <c r="K45" s="87">
        <v>645</v>
      </c>
      <c r="L45" s="87">
        <v>606</v>
      </c>
      <c r="M45" s="88">
        <v>559</v>
      </c>
    </row>
    <row r="46" spans="2:13" ht="27.75" customHeight="1">
      <c r="B46" s="1201"/>
      <c r="C46" s="1202"/>
      <c r="D46" s="85"/>
      <c r="E46" s="1205" t="s">
        <v>29</v>
      </c>
      <c r="F46" s="1205"/>
      <c r="G46" s="1205"/>
      <c r="H46" s="1206"/>
      <c r="I46" s="86" t="s">
        <v>472</v>
      </c>
      <c r="J46" s="87" t="s">
        <v>472</v>
      </c>
      <c r="K46" s="87" t="s">
        <v>472</v>
      </c>
      <c r="L46" s="87" t="s">
        <v>472</v>
      </c>
      <c r="M46" s="88" t="s">
        <v>472</v>
      </c>
    </row>
    <row r="47" spans="2:13" ht="27.75" customHeight="1">
      <c r="B47" s="1201"/>
      <c r="C47" s="1202"/>
      <c r="D47" s="85"/>
      <c r="E47" s="1205" t="s">
        <v>30</v>
      </c>
      <c r="F47" s="1205"/>
      <c r="G47" s="1205"/>
      <c r="H47" s="1206"/>
      <c r="I47" s="86" t="s">
        <v>472</v>
      </c>
      <c r="J47" s="87" t="s">
        <v>472</v>
      </c>
      <c r="K47" s="87" t="s">
        <v>472</v>
      </c>
      <c r="L47" s="87" t="s">
        <v>472</v>
      </c>
      <c r="M47" s="88" t="s">
        <v>472</v>
      </c>
    </row>
    <row r="48" spans="2:13" ht="27.75" customHeight="1">
      <c r="B48" s="1203"/>
      <c r="C48" s="1204"/>
      <c r="D48" s="85"/>
      <c r="E48" s="1205" t="s">
        <v>31</v>
      </c>
      <c r="F48" s="1205"/>
      <c r="G48" s="1205"/>
      <c r="H48" s="1206"/>
      <c r="I48" s="86" t="s">
        <v>472</v>
      </c>
      <c r="J48" s="87" t="s">
        <v>472</v>
      </c>
      <c r="K48" s="87" t="s">
        <v>472</v>
      </c>
      <c r="L48" s="87" t="s">
        <v>472</v>
      </c>
      <c r="M48" s="88" t="s">
        <v>472</v>
      </c>
    </row>
    <row r="49" spans="2:13" ht="27.75" customHeight="1">
      <c r="B49" s="1199" t="s">
        <v>32</v>
      </c>
      <c r="C49" s="1200"/>
      <c r="D49" s="89"/>
      <c r="E49" s="1205" t="s">
        <v>33</v>
      </c>
      <c r="F49" s="1205"/>
      <c r="G49" s="1205"/>
      <c r="H49" s="1206"/>
      <c r="I49" s="86">
        <v>2435</v>
      </c>
      <c r="J49" s="87">
        <v>2301</v>
      </c>
      <c r="K49" s="87">
        <v>1734</v>
      </c>
      <c r="L49" s="87">
        <v>1808</v>
      </c>
      <c r="M49" s="88">
        <v>1976</v>
      </c>
    </row>
    <row r="50" spans="2:13" ht="27.75" customHeight="1">
      <c r="B50" s="1201"/>
      <c r="C50" s="1202"/>
      <c r="D50" s="85"/>
      <c r="E50" s="1205" t="s">
        <v>34</v>
      </c>
      <c r="F50" s="1205"/>
      <c r="G50" s="1205"/>
      <c r="H50" s="1206"/>
      <c r="I50" s="86" t="s">
        <v>472</v>
      </c>
      <c r="J50" s="87" t="s">
        <v>472</v>
      </c>
      <c r="K50" s="87" t="s">
        <v>472</v>
      </c>
      <c r="L50" s="87" t="s">
        <v>472</v>
      </c>
      <c r="M50" s="88" t="s">
        <v>472</v>
      </c>
    </row>
    <row r="51" spans="2:13" ht="27.75" customHeight="1">
      <c r="B51" s="1203"/>
      <c r="C51" s="1204"/>
      <c r="D51" s="85"/>
      <c r="E51" s="1205" t="s">
        <v>35</v>
      </c>
      <c r="F51" s="1205"/>
      <c r="G51" s="1205"/>
      <c r="H51" s="1206"/>
      <c r="I51" s="86">
        <v>3657</v>
      </c>
      <c r="J51" s="87">
        <v>4007</v>
      </c>
      <c r="K51" s="87">
        <v>4166</v>
      </c>
      <c r="L51" s="87">
        <v>4236</v>
      </c>
      <c r="M51" s="88">
        <v>4205</v>
      </c>
    </row>
    <row r="52" spans="2:13" ht="27.75" customHeight="1" thickBot="1">
      <c r="B52" s="1207" t="s">
        <v>20</v>
      </c>
      <c r="C52" s="1208"/>
      <c r="D52" s="90"/>
      <c r="E52" s="1209" t="s">
        <v>36</v>
      </c>
      <c r="F52" s="1209"/>
      <c r="G52" s="1209"/>
      <c r="H52" s="1210"/>
      <c r="I52" s="91">
        <v>-225</v>
      </c>
      <c r="J52" s="92">
        <v>-13</v>
      </c>
      <c r="K52" s="92">
        <v>1443</v>
      </c>
      <c r="L52" s="92">
        <v>1371</v>
      </c>
      <c r="M52" s="93">
        <v>1222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549</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549</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548</v>
      </c>
      <c r="C41" s="246"/>
      <c r="D41" s="246"/>
      <c r="E41" s="246"/>
      <c r="F41" s="246"/>
      <c r="G41" s="246"/>
      <c r="H41" s="246"/>
      <c r="I41" s="246"/>
      <c r="J41" s="246"/>
      <c r="K41" s="246"/>
      <c r="L41" s="246"/>
      <c r="M41" s="246"/>
      <c r="N41" s="246"/>
      <c r="O41" s="246"/>
      <c r="P41" s="247"/>
    </row>
    <row r="42" spans="2:17" ht="13.5">
      <c r="B42" s="248"/>
      <c r="C42" s="244"/>
      <c r="D42" s="244"/>
      <c r="E42" s="244"/>
      <c r="F42" s="244"/>
      <c r="G42" s="353" t="s">
        <v>544</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547</v>
      </c>
    </row>
    <row r="50" spans="1:17" ht="13.5">
      <c r="B50" s="248"/>
      <c r="C50" s="244"/>
      <c r="D50" s="244"/>
      <c r="E50" s="244"/>
      <c r="F50" s="244"/>
      <c r="G50" s="1236"/>
      <c r="H50" s="1237"/>
      <c r="I50" s="1237"/>
      <c r="J50" s="1238"/>
      <c r="K50" s="345" t="s">
        <v>512</v>
      </c>
      <c r="L50" s="345" t="s">
        <v>513</v>
      </c>
      <c r="M50" s="345" t="s">
        <v>514</v>
      </c>
      <c r="N50" s="345" t="s">
        <v>515</v>
      </c>
      <c r="O50" s="345" t="s">
        <v>516</v>
      </c>
    </row>
    <row r="51" spans="1:17" ht="13.5">
      <c r="B51" s="248"/>
      <c r="C51" s="244"/>
      <c r="D51" s="244"/>
      <c r="E51" s="244"/>
      <c r="F51" s="244"/>
      <c r="G51" s="1239" t="s">
        <v>542</v>
      </c>
      <c r="H51" s="1240"/>
      <c r="I51" s="1245" t="s">
        <v>540</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546</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541</v>
      </c>
      <c r="H55" s="1220"/>
      <c r="I55" s="1225" t="s">
        <v>540</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546</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545</v>
      </c>
      <c r="C63" s="244"/>
      <c r="D63" s="244"/>
      <c r="E63" s="244"/>
      <c r="F63" s="244"/>
      <c r="G63" s="244"/>
      <c r="H63" s="244"/>
      <c r="I63" s="244"/>
      <c r="J63" s="244"/>
      <c r="K63" s="244"/>
      <c r="L63" s="244"/>
      <c r="M63" s="244"/>
      <c r="N63" s="244"/>
      <c r="O63" s="244"/>
    </row>
    <row r="64" spans="1:17" ht="13.5">
      <c r="B64" s="248"/>
      <c r="C64" s="244"/>
      <c r="D64" s="244"/>
      <c r="E64" s="244"/>
      <c r="F64" s="244"/>
      <c r="G64" s="353" t="s">
        <v>544</v>
      </c>
      <c r="I64" s="352"/>
      <c r="J64" s="352"/>
      <c r="K64" s="352"/>
      <c r="L64" s="244"/>
      <c r="M64" s="244"/>
      <c r="N64" s="244"/>
      <c r="O64" s="244"/>
    </row>
    <row r="65" spans="2:30" ht="13.5">
      <c r="B65" s="248"/>
      <c r="C65" s="244"/>
      <c r="D65" s="244"/>
      <c r="E65" s="244"/>
      <c r="F65" s="244"/>
      <c r="G65" s="1227" t="s">
        <v>550</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543</v>
      </c>
      <c r="I71" s="349"/>
      <c r="J71" s="348"/>
      <c r="K71" s="348"/>
      <c r="L71" s="347"/>
      <c r="M71" s="348"/>
      <c r="N71" s="347"/>
      <c r="O71" s="346"/>
    </row>
    <row r="72" spans="2:30" ht="13.5">
      <c r="B72" s="248"/>
      <c r="C72" s="244"/>
      <c r="D72" s="244"/>
      <c r="E72" s="244"/>
      <c r="F72" s="244"/>
      <c r="G72" s="1236"/>
      <c r="H72" s="1237"/>
      <c r="I72" s="1237"/>
      <c r="J72" s="1238"/>
      <c r="K72" s="345" t="s">
        <v>512</v>
      </c>
      <c r="L72" s="345" t="s">
        <v>513</v>
      </c>
      <c r="M72" s="345" t="s">
        <v>514</v>
      </c>
      <c r="N72" s="345" t="s">
        <v>515</v>
      </c>
      <c r="O72" s="345" t="s">
        <v>516</v>
      </c>
    </row>
    <row r="73" spans="2:30" ht="13.5">
      <c r="B73" s="248"/>
      <c r="C73" s="244"/>
      <c r="D73" s="244"/>
      <c r="E73" s="244"/>
      <c r="F73" s="244"/>
      <c r="G73" s="1239" t="s">
        <v>542</v>
      </c>
      <c r="H73" s="1240"/>
      <c r="I73" s="1245" t="s">
        <v>540</v>
      </c>
      <c r="J73" s="1245"/>
      <c r="K73" s="1226"/>
      <c r="L73" s="1226"/>
      <c r="M73" s="1215">
        <v>65.2</v>
      </c>
      <c r="N73" s="1215">
        <v>62.2</v>
      </c>
      <c r="O73" s="1215">
        <v>54.1</v>
      </c>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539</v>
      </c>
      <c r="J75" s="1225"/>
      <c r="K75" s="1247">
        <v>4.4000000000000004</v>
      </c>
      <c r="L75" s="1247">
        <v>4.0999999999999996</v>
      </c>
      <c r="M75" s="1247">
        <v>4.3</v>
      </c>
      <c r="N75" s="1247">
        <v>4.5</v>
      </c>
      <c r="O75" s="1247">
        <v>5.0999999999999996</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541</v>
      </c>
      <c r="H77" s="1220"/>
      <c r="I77" s="1225" t="s">
        <v>540</v>
      </c>
      <c r="J77" s="1225"/>
      <c r="K77" s="1226">
        <v>38.6</v>
      </c>
      <c r="L77" s="1226">
        <v>28.4</v>
      </c>
      <c r="M77" s="1215">
        <v>20.5</v>
      </c>
      <c r="N77" s="1215">
        <v>17.899999999999999</v>
      </c>
      <c r="O77" s="1215">
        <v>27</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539</v>
      </c>
      <c r="J79" s="1217"/>
      <c r="K79" s="1218">
        <v>12.6</v>
      </c>
      <c r="L79" s="1218">
        <v>11.4</v>
      </c>
      <c r="M79" s="1218">
        <v>10.5</v>
      </c>
      <c r="N79" s="1218">
        <v>9.5</v>
      </c>
      <c r="O79" s="1218">
        <v>8.6999999999999993</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511</v>
      </c>
      <c r="G2" s="111"/>
      <c r="H2" s="112"/>
    </row>
    <row r="3" spans="1:8">
      <c r="A3" s="108" t="s">
        <v>504</v>
      </c>
      <c r="B3" s="113"/>
      <c r="C3" s="114"/>
      <c r="D3" s="115">
        <v>95709</v>
      </c>
      <c r="E3" s="116"/>
      <c r="F3" s="117">
        <v>92021</v>
      </c>
      <c r="G3" s="118"/>
      <c r="H3" s="119"/>
    </row>
    <row r="4" spans="1:8">
      <c r="A4" s="120"/>
      <c r="B4" s="121"/>
      <c r="C4" s="122"/>
      <c r="D4" s="123">
        <v>34396</v>
      </c>
      <c r="E4" s="124"/>
      <c r="F4" s="125">
        <v>52579</v>
      </c>
      <c r="G4" s="126"/>
      <c r="H4" s="127"/>
    </row>
    <row r="5" spans="1:8">
      <c r="A5" s="108" t="s">
        <v>506</v>
      </c>
      <c r="B5" s="113"/>
      <c r="C5" s="114"/>
      <c r="D5" s="115">
        <v>135789</v>
      </c>
      <c r="E5" s="116"/>
      <c r="F5" s="117">
        <v>94828</v>
      </c>
      <c r="G5" s="118"/>
      <c r="H5" s="119"/>
    </row>
    <row r="6" spans="1:8">
      <c r="A6" s="120"/>
      <c r="B6" s="121"/>
      <c r="C6" s="122"/>
      <c r="D6" s="123">
        <v>94845</v>
      </c>
      <c r="E6" s="124"/>
      <c r="F6" s="125">
        <v>55133</v>
      </c>
      <c r="G6" s="126"/>
      <c r="H6" s="127"/>
    </row>
    <row r="7" spans="1:8">
      <c r="A7" s="108" t="s">
        <v>507</v>
      </c>
      <c r="B7" s="113"/>
      <c r="C7" s="114"/>
      <c r="D7" s="115">
        <v>272540</v>
      </c>
      <c r="E7" s="116"/>
      <c r="F7" s="117">
        <v>119674</v>
      </c>
      <c r="G7" s="118"/>
      <c r="H7" s="119"/>
    </row>
    <row r="8" spans="1:8">
      <c r="A8" s="120"/>
      <c r="B8" s="121"/>
      <c r="C8" s="122"/>
      <c r="D8" s="123">
        <v>161530</v>
      </c>
      <c r="E8" s="124"/>
      <c r="F8" s="125">
        <v>57803</v>
      </c>
      <c r="G8" s="126"/>
      <c r="H8" s="127"/>
    </row>
    <row r="9" spans="1:8">
      <c r="A9" s="108" t="s">
        <v>508</v>
      </c>
      <c r="B9" s="113"/>
      <c r="C9" s="114"/>
      <c r="D9" s="115">
        <v>67668</v>
      </c>
      <c r="E9" s="116"/>
      <c r="F9" s="117">
        <v>119685</v>
      </c>
      <c r="G9" s="118"/>
      <c r="H9" s="119"/>
    </row>
    <row r="10" spans="1:8">
      <c r="A10" s="120"/>
      <c r="B10" s="121"/>
      <c r="C10" s="122"/>
      <c r="D10" s="123">
        <v>27435</v>
      </c>
      <c r="E10" s="124"/>
      <c r="F10" s="125">
        <v>68464</v>
      </c>
      <c r="G10" s="126"/>
      <c r="H10" s="127"/>
    </row>
    <row r="11" spans="1:8">
      <c r="A11" s="108" t="s">
        <v>509</v>
      </c>
      <c r="B11" s="113"/>
      <c r="C11" s="114"/>
      <c r="D11" s="115">
        <v>95953</v>
      </c>
      <c r="E11" s="116"/>
      <c r="F11" s="117">
        <v>109920</v>
      </c>
      <c r="G11" s="118"/>
      <c r="H11" s="119"/>
    </row>
    <row r="12" spans="1:8">
      <c r="A12" s="120"/>
      <c r="B12" s="121"/>
      <c r="C12" s="128"/>
      <c r="D12" s="123">
        <v>28332</v>
      </c>
      <c r="E12" s="124"/>
      <c r="F12" s="125">
        <v>62739</v>
      </c>
      <c r="G12" s="126"/>
      <c r="H12" s="127"/>
    </row>
    <row r="13" spans="1:8">
      <c r="A13" s="108"/>
      <c r="B13" s="113"/>
      <c r="C13" s="129"/>
      <c r="D13" s="130">
        <v>133532</v>
      </c>
      <c r="E13" s="131"/>
      <c r="F13" s="132">
        <v>107226</v>
      </c>
      <c r="G13" s="133"/>
      <c r="H13" s="119"/>
    </row>
    <row r="14" spans="1:8">
      <c r="A14" s="120"/>
      <c r="B14" s="121"/>
      <c r="C14" s="122"/>
      <c r="D14" s="123">
        <v>69308</v>
      </c>
      <c r="E14" s="124"/>
      <c r="F14" s="125">
        <v>59344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12.76</v>
      </c>
      <c r="C19" s="134">
        <f>ROUND(VALUE(SUBSTITUTE(実質収支比率等に係る経年分析!G$48,"▲","-")),2)</f>
        <v>10.1</v>
      </c>
      <c r="D19" s="134">
        <f>ROUND(VALUE(SUBSTITUTE(実質収支比率等に係る経年分析!H$48,"▲","-")),2)</f>
        <v>14.18</v>
      </c>
      <c r="E19" s="134">
        <f>ROUND(VALUE(SUBSTITUTE(実質収支比率等に係る経年分析!I$48,"▲","-")),2)</f>
        <v>11.99</v>
      </c>
      <c r="F19" s="134">
        <f>ROUND(VALUE(SUBSTITUTE(実質収支比率等に係る経年分析!J$48,"▲","-")),2)</f>
        <v>12.19</v>
      </c>
    </row>
    <row r="20" spans="1:11">
      <c r="A20" s="134" t="s">
        <v>41</v>
      </c>
      <c r="B20" s="134">
        <f>ROUND(VALUE(SUBSTITUTE(実質収支比率等に係る経年分析!F$47,"▲","-")),2)</f>
        <v>59.03</v>
      </c>
      <c r="C20" s="134">
        <f>ROUND(VALUE(SUBSTITUTE(実質収支比率等に係る経年分析!G$47,"▲","-")),2)</f>
        <v>68.12</v>
      </c>
      <c r="D20" s="134">
        <f>ROUND(VALUE(SUBSTITUTE(実質収支比率等に係る経年分析!H$47,"▲","-")),2)</f>
        <v>46.85</v>
      </c>
      <c r="E20" s="134">
        <f>ROUND(VALUE(SUBSTITUTE(実質収支比率等に係る経年分析!I$47,"▲","-")),2)</f>
        <v>52.77</v>
      </c>
      <c r="F20" s="134">
        <f>ROUND(VALUE(SUBSTITUTE(実質収支比率等に係る経年分析!J$47,"▲","-")),2)</f>
        <v>58.41</v>
      </c>
    </row>
    <row r="21" spans="1:11">
      <c r="A21" s="134" t="s">
        <v>42</v>
      </c>
      <c r="B21" s="134">
        <f>IF(ISNUMBER(VALUE(SUBSTITUTE(実質収支比率等に係る経年分析!F$49,"▲","-"))),ROUND(VALUE(SUBSTITUTE(実質収支比率等に係る経年分析!F$49,"▲","-")),2),NA())</f>
        <v>9.68</v>
      </c>
      <c r="C21" s="134">
        <f>IF(ISNUMBER(VALUE(SUBSTITUTE(実質収支比率等に係る経年分析!G$49,"▲","-"))),ROUND(VALUE(SUBSTITUTE(実質収支比率等に係る経年分析!G$49,"▲","-")),2),NA())</f>
        <v>5.97</v>
      </c>
      <c r="D21" s="134">
        <f>IF(ISNUMBER(VALUE(SUBSTITUTE(実質収支比率等に係る経年分析!H$49,"▲","-"))),ROUND(VALUE(SUBSTITUTE(実質収支比率等に係る経年分析!H$49,"▲","-")),2),NA())</f>
        <v>-15.62</v>
      </c>
      <c r="E21" s="134">
        <f>IF(ISNUMBER(VALUE(SUBSTITUTE(実質収支比率等に係る経年分析!I$49,"▲","-"))),ROUND(VALUE(SUBSTITUTE(実質収支比率等に係る経年分析!I$49,"▲","-")),2),NA())</f>
        <v>4.1500000000000004</v>
      </c>
      <c r="F21" s="134">
        <f>IF(ISNUMBER(VALUE(SUBSTITUTE(実質収支比率等に係る経年分析!J$49,"▲","-"))),ROUND(VALUE(SUBSTITUTE(実質収支比率等に係る経年分析!J$49,"▲","-")),2),NA())</f>
        <v>7.35</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住宅新築資金等貸付特別会計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2.0099999999999998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4.4800000000000004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12.19</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243</v>
      </c>
      <c r="E42" s="136"/>
      <c r="F42" s="136"/>
      <c r="G42" s="136">
        <f>'実質公債費比率（分子）の構造'!L$52</f>
        <v>241</v>
      </c>
      <c r="H42" s="136"/>
      <c r="I42" s="136"/>
      <c r="J42" s="136">
        <f>'実質公債費比率（分子）の構造'!M$52</f>
        <v>257</v>
      </c>
      <c r="K42" s="136"/>
      <c r="L42" s="136"/>
      <c r="M42" s="136">
        <f>'実質公債費比率（分子）の構造'!N$52</f>
        <v>271</v>
      </c>
      <c r="N42" s="136"/>
      <c r="O42" s="136"/>
      <c r="P42" s="136">
        <f>'実質公債費比率（分子）の構造'!O$52</f>
        <v>274</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52</v>
      </c>
      <c r="B45" s="136">
        <f>'実質公債費比率（分子）の構造'!K$49</f>
        <v>0</v>
      </c>
      <c r="C45" s="136"/>
      <c r="D45" s="136"/>
      <c r="E45" s="136">
        <f>'実質公債費比率（分子）の構造'!L$49</f>
        <v>0</v>
      </c>
      <c r="F45" s="136"/>
      <c r="G45" s="136"/>
      <c r="H45" s="136">
        <f>'実質公債費比率（分子）の構造'!M$49</f>
        <v>0</v>
      </c>
      <c r="I45" s="136"/>
      <c r="J45" s="136"/>
      <c r="K45" s="136" t="str">
        <f>'実質公債費比率（分子）の構造'!N$49</f>
        <v>-</v>
      </c>
      <c r="L45" s="136"/>
      <c r="M45" s="136"/>
      <c r="N45" s="136">
        <f>'実質公債費比率（分子）の構造'!O$49</f>
        <v>15</v>
      </c>
      <c r="O45" s="136"/>
      <c r="P45" s="136"/>
    </row>
    <row r="46" spans="1:16">
      <c r="A46" s="136" t="s">
        <v>53</v>
      </c>
      <c r="B46" s="136">
        <f>'実質公債費比率（分子）の構造'!K$48</f>
        <v>75</v>
      </c>
      <c r="C46" s="136"/>
      <c r="D46" s="136"/>
      <c r="E46" s="136">
        <f>'実質公債費比率（分子）の構造'!L$48</f>
        <v>80</v>
      </c>
      <c r="F46" s="136"/>
      <c r="G46" s="136"/>
      <c r="H46" s="136">
        <f>'実質公債費比率（分子）の構造'!M$48</f>
        <v>92</v>
      </c>
      <c r="I46" s="136"/>
      <c r="J46" s="136"/>
      <c r="K46" s="136">
        <f>'実質公債費比率（分子）の構造'!N$48</f>
        <v>83</v>
      </c>
      <c r="L46" s="136"/>
      <c r="M46" s="136"/>
      <c r="N46" s="136">
        <f>'実質公債費比率（分子）の構造'!O$48</f>
        <v>90</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261</v>
      </c>
      <c r="C49" s="136"/>
      <c r="D49" s="136"/>
      <c r="E49" s="136">
        <f>'実質公債費比率（分子）の構造'!L$45</f>
        <v>250</v>
      </c>
      <c r="F49" s="136"/>
      <c r="G49" s="136"/>
      <c r="H49" s="136">
        <f>'実質公債費比率（分子）の構造'!M$45</f>
        <v>266</v>
      </c>
      <c r="I49" s="136"/>
      <c r="J49" s="136"/>
      <c r="K49" s="136">
        <f>'実質公債費比率（分子）の構造'!N$45</f>
        <v>296</v>
      </c>
      <c r="L49" s="136"/>
      <c r="M49" s="136"/>
      <c r="N49" s="136">
        <f>'実質公債費比率（分子）の構造'!O$45</f>
        <v>300</v>
      </c>
      <c r="O49" s="136"/>
      <c r="P49" s="136"/>
    </row>
    <row r="50" spans="1:16">
      <c r="A50" s="136" t="s">
        <v>57</v>
      </c>
      <c r="B50" s="136" t="e">
        <f>NA()</f>
        <v>#N/A</v>
      </c>
      <c r="C50" s="136">
        <f>IF(ISNUMBER('実質公債費比率（分子）の構造'!K$53),'実質公債費比率（分子）の構造'!K$53,NA())</f>
        <v>93</v>
      </c>
      <c r="D50" s="136" t="e">
        <f>NA()</f>
        <v>#N/A</v>
      </c>
      <c r="E50" s="136" t="e">
        <f>NA()</f>
        <v>#N/A</v>
      </c>
      <c r="F50" s="136">
        <f>IF(ISNUMBER('実質公債費比率（分子）の構造'!L$53),'実質公債費比率（分子）の構造'!L$53,NA())</f>
        <v>89</v>
      </c>
      <c r="G50" s="136" t="e">
        <f>NA()</f>
        <v>#N/A</v>
      </c>
      <c r="H50" s="136" t="e">
        <f>NA()</f>
        <v>#N/A</v>
      </c>
      <c r="I50" s="136">
        <f>IF(ISNUMBER('実質公債費比率（分子）の構造'!M$53),'実質公債費比率（分子）の構造'!M$53,NA())</f>
        <v>101</v>
      </c>
      <c r="J50" s="136" t="e">
        <f>NA()</f>
        <v>#N/A</v>
      </c>
      <c r="K50" s="136" t="e">
        <f>NA()</f>
        <v>#N/A</v>
      </c>
      <c r="L50" s="136">
        <f>IF(ISNUMBER('実質公債費比率（分子）の構造'!N$53),'実質公債費比率（分子）の構造'!N$53,NA())</f>
        <v>108</v>
      </c>
      <c r="M50" s="136" t="e">
        <f>NA()</f>
        <v>#N/A</v>
      </c>
      <c r="N50" s="136" t="e">
        <f>NA()</f>
        <v>#N/A</v>
      </c>
      <c r="O50" s="136">
        <f>IF(ISNUMBER('実質公債費比率（分子）の構造'!O$53),'実質公債費比率（分子）の構造'!O$53,NA())</f>
        <v>131</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3657</v>
      </c>
      <c r="E56" s="135"/>
      <c r="F56" s="135"/>
      <c r="G56" s="135">
        <f>'将来負担比率（分子）の構造'!J$51</f>
        <v>4007</v>
      </c>
      <c r="H56" s="135"/>
      <c r="I56" s="135"/>
      <c r="J56" s="135">
        <f>'将来負担比率（分子）の構造'!K$51</f>
        <v>4166</v>
      </c>
      <c r="K56" s="135"/>
      <c r="L56" s="135"/>
      <c r="M56" s="135">
        <f>'将来負担比率（分子）の構造'!L$51</f>
        <v>4236</v>
      </c>
      <c r="N56" s="135"/>
      <c r="O56" s="135"/>
      <c r="P56" s="135">
        <f>'将来負担比率（分子）の構造'!M$51</f>
        <v>4205</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2435</v>
      </c>
      <c r="E58" s="135"/>
      <c r="F58" s="135"/>
      <c r="G58" s="135">
        <f>'将来負担比率（分子）の構造'!J$49</f>
        <v>2301</v>
      </c>
      <c r="H58" s="135"/>
      <c r="I58" s="135"/>
      <c r="J58" s="135">
        <f>'将来負担比率（分子）の構造'!K$49</f>
        <v>1734</v>
      </c>
      <c r="K58" s="135"/>
      <c r="L58" s="135"/>
      <c r="M58" s="135">
        <f>'将来負担比率（分子）の構造'!L$49</f>
        <v>1808</v>
      </c>
      <c r="N58" s="135"/>
      <c r="O58" s="135"/>
      <c r="P58" s="135">
        <f>'将来負担比率（分子）の構造'!M$49</f>
        <v>1976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690</v>
      </c>
      <c r="C62" s="135"/>
      <c r="D62" s="135"/>
      <c r="E62" s="135">
        <f>'将来負担比率（分子）の構造'!J$45</f>
        <v>672</v>
      </c>
      <c r="F62" s="135"/>
      <c r="G62" s="135"/>
      <c r="H62" s="135">
        <f>'将来負担比率（分子）の構造'!K$45</f>
        <v>645</v>
      </c>
      <c r="I62" s="135"/>
      <c r="J62" s="135"/>
      <c r="K62" s="135">
        <f>'将来負担比率（分子）の構造'!L$45</f>
        <v>606</v>
      </c>
      <c r="L62" s="135"/>
      <c r="M62" s="135"/>
      <c r="N62" s="135">
        <f>'将来負担比率（分子）の構造'!M$45</f>
        <v>559</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125</v>
      </c>
      <c r="L63" s="135"/>
      <c r="M63" s="135"/>
      <c r="N63" s="135">
        <f>'将来負担比率（分子）の構造'!M$44</f>
        <v>109</v>
      </c>
      <c r="O63" s="135"/>
      <c r="P63" s="135"/>
    </row>
    <row r="64" spans="1:16">
      <c r="A64" s="135" t="s">
        <v>26</v>
      </c>
      <c r="B64" s="135">
        <f>'将来負担比率（分子）の構造'!I$43</f>
        <v>2046</v>
      </c>
      <c r="C64" s="135"/>
      <c r="D64" s="135"/>
      <c r="E64" s="135">
        <f>'将来負担比率（分子）の構造'!J$43</f>
        <v>2047</v>
      </c>
      <c r="F64" s="135"/>
      <c r="G64" s="135"/>
      <c r="H64" s="135">
        <f>'将来負担比率（分子）の構造'!K$43</f>
        <v>2237</v>
      </c>
      <c r="I64" s="135"/>
      <c r="J64" s="135"/>
      <c r="K64" s="135">
        <f>'将来負担比率（分子）の構造'!L$43</f>
        <v>2143</v>
      </c>
      <c r="L64" s="135"/>
      <c r="M64" s="135"/>
      <c r="N64" s="135">
        <f>'将来負担比率（分子）の構造'!M$43</f>
        <v>2079</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3131</v>
      </c>
      <c r="C66" s="135"/>
      <c r="D66" s="135"/>
      <c r="E66" s="135">
        <f>'将来負担比率（分子）の構造'!J$41</f>
        <v>3575</v>
      </c>
      <c r="F66" s="135"/>
      <c r="G66" s="135"/>
      <c r="H66" s="135">
        <f>'将来負担比率（分子）の構造'!K$41</f>
        <v>4461</v>
      </c>
      <c r="I66" s="135"/>
      <c r="J66" s="135"/>
      <c r="K66" s="135">
        <f>'将来負担比率（分子）の構造'!L$41</f>
        <v>4540</v>
      </c>
      <c r="L66" s="135"/>
      <c r="M66" s="135"/>
      <c r="N66" s="135">
        <f>'将来負担比率（分子）の構造'!M$41</f>
        <v>4656</v>
      </c>
      <c r="O66" s="135"/>
      <c r="P66" s="135"/>
    </row>
    <row r="67" spans="1:16">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1443</v>
      </c>
      <c r="J67" s="135" t="e">
        <f>NA()</f>
        <v>#N/A</v>
      </c>
      <c r="K67" s="135" t="e">
        <f>NA()</f>
        <v>#N/A</v>
      </c>
      <c r="L67" s="135">
        <f>IF(ISNUMBER('将来負担比率（分子）の構造'!L$52), IF('将来負担比率（分子）の構造'!L$52 &lt; 0, 0, '将来負担比率（分子）の構造'!L$52), NA())</f>
        <v>1371</v>
      </c>
      <c r="M67" s="135" t="e">
        <f>NA()</f>
        <v>#N/A</v>
      </c>
      <c r="N67" s="135" t="e">
        <f>NA()</f>
        <v>#N/A</v>
      </c>
      <c r="O67" s="135">
        <f>IF(ISNUMBER('将来負担比率（分子）の構造'!M$52), IF('将来負担比率（分子）の構造'!M$52 &lt; 0, 0, '将来負担比率（分子）の構造'!M$52), NA())</f>
        <v>1222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1464062</v>
      </c>
      <c r="S5" s="669"/>
      <c r="T5" s="669"/>
      <c r="U5" s="669"/>
      <c r="V5" s="669"/>
      <c r="W5" s="669"/>
      <c r="X5" s="669"/>
      <c r="Y5" s="716"/>
      <c r="Z5" s="729">
        <v>30.1</v>
      </c>
      <c r="AA5" s="729"/>
      <c r="AB5" s="729"/>
      <c r="AC5" s="729"/>
      <c r="AD5" s="730">
        <v>1464062</v>
      </c>
      <c r="AE5" s="730"/>
      <c r="AF5" s="730"/>
      <c r="AG5" s="730"/>
      <c r="AH5" s="730"/>
      <c r="AI5" s="730"/>
      <c r="AJ5" s="730"/>
      <c r="AK5" s="730"/>
      <c r="AL5" s="717">
        <v>61.5</v>
      </c>
      <c r="AM5" s="686"/>
      <c r="AN5" s="686"/>
      <c r="AO5" s="718"/>
      <c r="AP5" s="705" t="s">
        <v>206</v>
      </c>
      <c r="AQ5" s="706"/>
      <c r="AR5" s="706"/>
      <c r="AS5" s="706"/>
      <c r="AT5" s="706"/>
      <c r="AU5" s="706"/>
      <c r="AV5" s="706"/>
      <c r="AW5" s="706"/>
      <c r="AX5" s="706"/>
      <c r="AY5" s="706"/>
      <c r="AZ5" s="706"/>
      <c r="BA5" s="706"/>
      <c r="BB5" s="706"/>
      <c r="BC5" s="706"/>
      <c r="BD5" s="706"/>
      <c r="BE5" s="706"/>
      <c r="BF5" s="707"/>
      <c r="BG5" s="618">
        <v>1462744</v>
      </c>
      <c r="BH5" s="619"/>
      <c r="BI5" s="619"/>
      <c r="BJ5" s="619"/>
      <c r="BK5" s="619"/>
      <c r="BL5" s="619"/>
      <c r="BM5" s="619"/>
      <c r="BN5" s="620"/>
      <c r="BO5" s="671">
        <v>99.9</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40864</v>
      </c>
      <c r="S6" s="619"/>
      <c r="T6" s="619"/>
      <c r="U6" s="619"/>
      <c r="V6" s="619"/>
      <c r="W6" s="619"/>
      <c r="X6" s="619"/>
      <c r="Y6" s="620"/>
      <c r="Z6" s="671">
        <v>0.8</v>
      </c>
      <c r="AA6" s="671"/>
      <c r="AB6" s="671"/>
      <c r="AC6" s="671"/>
      <c r="AD6" s="672">
        <v>40864</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1462744</v>
      </c>
      <c r="BH6" s="619"/>
      <c r="BI6" s="619"/>
      <c r="BJ6" s="619"/>
      <c r="BK6" s="619"/>
      <c r="BL6" s="619"/>
      <c r="BM6" s="619"/>
      <c r="BN6" s="620"/>
      <c r="BO6" s="671">
        <v>99.9</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70577</v>
      </c>
      <c r="CS6" s="619"/>
      <c r="CT6" s="619"/>
      <c r="CU6" s="619"/>
      <c r="CV6" s="619"/>
      <c r="CW6" s="619"/>
      <c r="CX6" s="619"/>
      <c r="CY6" s="620"/>
      <c r="CZ6" s="671">
        <v>1.6</v>
      </c>
      <c r="DA6" s="671"/>
      <c r="DB6" s="671"/>
      <c r="DC6" s="671"/>
      <c r="DD6" s="624" t="s">
        <v>207</v>
      </c>
      <c r="DE6" s="619"/>
      <c r="DF6" s="619"/>
      <c r="DG6" s="619"/>
      <c r="DH6" s="619"/>
      <c r="DI6" s="619"/>
      <c r="DJ6" s="619"/>
      <c r="DK6" s="619"/>
      <c r="DL6" s="619"/>
      <c r="DM6" s="619"/>
      <c r="DN6" s="619"/>
      <c r="DO6" s="619"/>
      <c r="DP6" s="620"/>
      <c r="DQ6" s="624">
        <v>70577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1320</v>
      </c>
      <c r="S7" s="619"/>
      <c r="T7" s="619"/>
      <c r="U7" s="619"/>
      <c r="V7" s="619"/>
      <c r="W7" s="619"/>
      <c r="X7" s="619"/>
      <c r="Y7" s="620"/>
      <c r="Z7" s="671">
        <v>0</v>
      </c>
      <c r="AA7" s="671"/>
      <c r="AB7" s="671"/>
      <c r="AC7" s="671"/>
      <c r="AD7" s="672">
        <v>1320</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520362</v>
      </c>
      <c r="BH7" s="619"/>
      <c r="BI7" s="619"/>
      <c r="BJ7" s="619"/>
      <c r="BK7" s="619"/>
      <c r="BL7" s="619"/>
      <c r="BM7" s="619"/>
      <c r="BN7" s="620"/>
      <c r="BO7" s="671">
        <v>35.5</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696908</v>
      </c>
      <c r="CS7" s="619"/>
      <c r="CT7" s="619"/>
      <c r="CU7" s="619"/>
      <c r="CV7" s="619"/>
      <c r="CW7" s="619"/>
      <c r="CX7" s="619"/>
      <c r="CY7" s="620"/>
      <c r="CZ7" s="671">
        <v>15.7</v>
      </c>
      <c r="DA7" s="671"/>
      <c r="DB7" s="671"/>
      <c r="DC7" s="671"/>
      <c r="DD7" s="624">
        <v>8709</v>
      </c>
      <c r="DE7" s="619"/>
      <c r="DF7" s="619"/>
      <c r="DG7" s="619"/>
      <c r="DH7" s="619"/>
      <c r="DI7" s="619"/>
      <c r="DJ7" s="619"/>
      <c r="DK7" s="619"/>
      <c r="DL7" s="619"/>
      <c r="DM7" s="619"/>
      <c r="DN7" s="619"/>
      <c r="DO7" s="619"/>
      <c r="DP7" s="620"/>
      <c r="DQ7" s="624">
        <v>614503</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4804</v>
      </c>
      <c r="S8" s="619"/>
      <c r="T8" s="619"/>
      <c r="U8" s="619"/>
      <c r="V8" s="619"/>
      <c r="W8" s="619"/>
      <c r="X8" s="619"/>
      <c r="Y8" s="620"/>
      <c r="Z8" s="671">
        <v>0.1</v>
      </c>
      <c r="AA8" s="671"/>
      <c r="AB8" s="671"/>
      <c r="AC8" s="671"/>
      <c r="AD8" s="672">
        <v>4804</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15018</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1317293</v>
      </c>
      <c r="CS8" s="619"/>
      <c r="CT8" s="619"/>
      <c r="CU8" s="619"/>
      <c r="CV8" s="619"/>
      <c r="CW8" s="619"/>
      <c r="CX8" s="619"/>
      <c r="CY8" s="620"/>
      <c r="CZ8" s="671">
        <v>29.6</v>
      </c>
      <c r="DA8" s="671"/>
      <c r="DB8" s="671"/>
      <c r="DC8" s="671"/>
      <c r="DD8" s="624">
        <v>180001</v>
      </c>
      <c r="DE8" s="619"/>
      <c r="DF8" s="619"/>
      <c r="DG8" s="619"/>
      <c r="DH8" s="619"/>
      <c r="DI8" s="619"/>
      <c r="DJ8" s="619"/>
      <c r="DK8" s="619"/>
      <c r="DL8" s="619"/>
      <c r="DM8" s="619"/>
      <c r="DN8" s="619"/>
      <c r="DO8" s="619"/>
      <c r="DP8" s="620"/>
      <c r="DQ8" s="624">
        <v>535366</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4126</v>
      </c>
      <c r="S9" s="619"/>
      <c r="T9" s="619"/>
      <c r="U9" s="619"/>
      <c r="V9" s="619"/>
      <c r="W9" s="619"/>
      <c r="X9" s="619"/>
      <c r="Y9" s="620"/>
      <c r="Z9" s="671">
        <v>0.1</v>
      </c>
      <c r="AA9" s="671"/>
      <c r="AB9" s="671"/>
      <c r="AC9" s="671"/>
      <c r="AD9" s="672">
        <v>4126</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352171</v>
      </c>
      <c r="BH9" s="619"/>
      <c r="BI9" s="619"/>
      <c r="BJ9" s="619"/>
      <c r="BK9" s="619"/>
      <c r="BL9" s="619"/>
      <c r="BM9" s="619"/>
      <c r="BN9" s="620"/>
      <c r="BO9" s="671">
        <v>24.1</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319358</v>
      </c>
      <c r="CS9" s="619"/>
      <c r="CT9" s="619"/>
      <c r="CU9" s="619"/>
      <c r="CV9" s="619"/>
      <c r="CW9" s="619"/>
      <c r="CX9" s="619"/>
      <c r="CY9" s="620"/>
      <c r="CZ9" s="671">
        <v>7.2</v>
      </c>
      <c r="DA9" s="671"/>
      <c r="DB9" s="671"/>
      <c r="DC9" s="671"/>
      <c r="DD9" s="624">
        <v>4773</v>
      </c>
      <c r="DE9" s="619"/>
      <c r="DF9" s="619"/>
      <c r="DG9" s="619"/>
      <c r="DH9" s="619"/>
      <c r="DI9" s="619"/>
      <c r="DJ9" s="619"/>
      <c r="DK9" s="619"/>
      <c r="DL9" s="619"/>
      <c r="DM9" s="619"/>
      <c r="DN9" s="619"/>
      <c r="DO9" s="619"/>
      <c r="DP9" s="620"/>
      <c r="DQ9" s="624">
        <v>305167</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206402</v>
      </c>
      <c r="S10" s="619"/>
      <c r="T10" s="619"/>
      <c r="U10" s="619"/>
      <c r="V10" s="619"/>
      <c r="W10" s="619"/>
      <c r="X10" s="619"/>
      <c r="Y10" s="620"/>
      <c r="Z10" s="671">
        <v>4.2</v>
      </c>
      <c r="AA10" s="671"/>
      <c r="AB10" s="671"/>
      <c r="AC10" s="671"/>
      <c r="AD10" s="672">
        <v>206402</v>
      </c>
      <c r="AE10" s="672"/>
      <c r="AF10" s="672"/>
      <c r="AG10" s="672"/>
      <c r="AH10" s="672"/>
      <c r="AI10" s="672"/>
      <c r="AJ10" s="672"/>
      <c r="AK10" s="672"/>
      <c r="AL10" s="641">
        <v>8.6999999999999993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55807</v>
      </c>
      <c r="BH10" s="619"/>
      <c r="BI10" s="619"/>
      <c r="BJ10" s="619"/>
      <c r="BK10" s="619"/>
      <c r="BL10" s="619"/>
      <c r="BM10" s="619"/>
      <c r="BN10" s="620"/>
      <c r="BO10" s="671">
        <v>3.8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97366</v>
      </c>
      <c r="BH11" s="619"/>
      <c r="BI11" s="619"/>
      <c r="BJ11" s="619"/>
      <c r="BK11" s="619"/>
      <c r="BL11" s="619"/>
      <c r="BM11" s="619"/>
      <c r="BN11" s="620"/>
      <c r="BO11" s="671">
        <v>6.7</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453208</v>
      </c>
      <c r="CS11" s="619"/>
      <c r="CT11" s="619"/>
      <c r="CU11" s="619"/>
      <c r="CV11" s="619"/>
      <c r="CW11" s="619"/>
      <c r="CX11" s="619"/>
      <c r="CY11" s="620"/>
      <c r="CZ11" s="671">
        <v>10.199999999999999</v>
      </c>
      <c r="DA11" s="671"/>
      <c r="DB11" s="671"/>
      <c r="DC11" s="671"/>
      <c r="DD11" s="624">
        <v>45325</v>
      </c>
      <c r="DE11" s="619"/>
      <c r="DF11" s="619"/>
      <c r="DG11" s="619"/>
      <c r="DH11" s="619"/>
      <c r="DI11" s="619"/>
      <c r="DJ11" s="619"/>
      <c r="DK11" s="619"/>
      <c r="DL11" s="619"/>
      <c r="DM11" s="619"/>
      <c r="DN11" s="619"/>
      <c r="DO11" s="619"/>
      <c r="DP11" s="620"/>
      <c r="DQ11" s="624">
        <v>141504</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780054</v>
      </c>
      <c r="BH12" s="619"/>
      <c r="BI12" s="619"/>
      <c r="BJ12" s="619"/>
      <c r="BK12" s="619"/>
      <c r="BL12" s="619"/>
      <c r="BM12" s="619"/>
      <c r="BN12" s="620"/>
      <c r="BO12" s="671">
        <v>53.3</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17144</v>
      </c>
      <c r="CS12" s="619"/>
      <c r="CT12" s="619"/>
      <c r="CU12" s="619"/>
      <c r="CV12" s="619"/>
      <c r="CW12" s="619"/>
      <c r="CX12" s="619"/>
      <c r="CY12" s="620"/>
      <c r="CZ12" s="671">
        <v>0.4</v>
      </c>
      <c r="DA12" s="671"/>
      <c r="DB12" s="671"/>
      <c r="DC12" s="671"/>
      <c r="DD12" s="624" t="s">
        <v>109</v>
      </c>
      <c r="DE12" s="619"/>
      <c r="DF12" s="619"/>
      <c r="DG12" s="619"/>
      <c r="DH12" s="619"/>
      <c r="DI12" s="619"/>
      <c r="DJ12" s="619"/>
      <c r="DK12" s="619"/>
      <c r="DL12" s="619"/>
      <c r="DM12" s="619"/>
      <c r="DN12" s="619"/>
      <c r="DO12" s="619"/>
      <c r="DP12" s="620"/>
      <c r="DQ12" s="624">
        <v>5284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5519</v>
      </c>
      <c r="S13" s="619"/>
      <c r="T13" s="619"/>
      <c r="U13" s="619"/>
      <c r="V13" s="619"/>
      <c r="W13" s="619"/>
      <c r="X13" s="619"/>
      <c r="Y13" s="620"/>
      <c r="Z13" s="671">
        <v>0.1</v>
      </c>
      <c r="AA13" s="671"/>
      <c r="AB13" s="671"/>
      <c r="AC13" s="671"/>
      <c r="AD13" s="672">
        <v>5519</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780054</v>
      </c>
      <c r="BH13" s="619"/>
      <c r="BI13" s="619"/>
      <c r="BJ13" s="619"/>
      <c r="BK13" s="619"/>
      <c r="BL13" s="619"/>
      <c r="BM13" s="619"/>
      <c r="BN13" s="620"/>
      <c r="BO13" s="671">
        <v>53.3</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424006</v>
      </c>
      <c r="CS13" s="619"/>
      <c r="CT13" s="619"/>
      <c r="CU13" s="619"/>
      <c r="CV13" s="619"/>
      <c r="CW13" s="619"/>
      <c r="CX13" s="619"/>
      <c r="CY13" s="620"/>
      <c r="CZ13" s="671">
        <v>9.5</v>
      </c>
      <c r="DA13" s="671"/>
      <c r="DB13" s="671"/>
      <c r="DC13" s="671"/>
      <c r="DD13" s="624">
        <v>225982</v>
      </c>
      <c r="DE13" s="619"/>
      <c r="DF13" s="619"/>
      <c r="DG13" s="619"/>
      <c r="DH13" s="619"/>
      <c r="DI13" s="619"/>
      <c r="DJ13" s="619"/>
      <c r="DK13" s="619"/>
      <c r="DL13" s="619"/>
      <c r="DM13" s="619"/>
      <c r="DN13" s="619"/>
      <c r="DO13" s="619"/>
      <c r="DP13" s="620"/>
      <c r="DQ13" s="624">
        <v>251084</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28776</v>
      </c>
      <c r="BH14" s="619"/>
      <c r="BI14" s="619"/>
      <c r="BJ14" s="619"/>
      <c r="BK14" s="619"/>
      <c r="BL14" s="619"/>
      <c r="BM14" s="619"/>
      <c r="BN14" s="620"/>
      <c r="BO14" s="671">
        <v>2</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164384</v>
      </c>
      <c r="CS14" s="619"/>
      <c r="CT14" s="619"/>
      <c r="CU14" s="619"/>
      <c r="CV14" s="619"/>
      <c r="CW14" s="619"/>
      <c r="CX14" s="619"/>
      <c r="CY14" s="620"/>
      <c r="CZ14" s="671">
        <v>3.7</v>
      </c>
      <c r="DA14" s="671"/>
      <c r="DB14" s="671"/>
      <c r="DC14" s="671"/>
      <c r="DD14" s="624" t="s">
        <v>109</v>
      </c>
      <c r="DE14" s="619"/>
      <c r="DF14" s="619"/>
      <c r="DG14" s="619"/>
      <c r="DH14" s="619"/>
      <c r="DI14" s="619"/>
      <c r="DJ14" s="619"/>
      <c r="DK14" s="619"/>
      <c r="DL14" s="619"/>
      <c r="DM14" s="619"/>
      <c r="DN14" s="619"/>
      <c r="DO14" s="619"/>
      <c r="DP14" s="620"/>
      <c r="DQ14" s="624">
        <v>162857</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7278</v>
      </c>
      <c r="S15" s="619"/>
      <c r="T15" s="619"/>
      <c r="U15" s="619"/>
      <c r="V15" s="619"/>
      <c r="W15" s="619"/>
      <c r="X15" s="619"/>
      <c r="Y15" s="620"/>
      <c r="Z15" s="671">
        <v>0.1</v>
      </c>
      <c r="AA15" s="671"/>
      <c r="AB15" s="671"/>
      <c r="AC15" s="671"/>
      <c r="AD15" s="672">
        <v>7278</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133552</v>
      </c>
      <c r="BH15" s="619"/>
      <c r="BI15" s="619"/>
      <c r="BJ15" s="619"/>
      <c r="BK15" s="619"/>
      <c r="BL15" s="619"/>
      <c r="BM15" s="619"/>
      <c r="BN15" s="620"/>
      <c r="BO15" s="671">
        <v>9.1</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679479</v>
      </c>
      <c r="CS15" s="619"/>
      <c r="CT15" s="619"/>
      <c r="CU15" s="619"/>
      <c r="CV15" s="619"/>
      <c r="CW15" s="619"/>
      <c r="CX15" s="619"/>
      <c r="CY15" s="620"/>
      <c r="CZ15" s="671">
        <v>15.3</v>
      </c>
      <c r="DA15" s="671"/>
      <c r="DB15" s="671"/>
      <c r="DC15" s="671"/>
      <c r="DD15" s="624">
        <v>420568</v>
      </c>
      <c r="DE15" s="619"/>
      <c r="DF15" s="619"/>
      <c r="DG15" s="619"/>
      <c r="DH15" s="619"/>
      <c r="DI15" s="619"/>
      <c r="DJ15" s="619"/>
      <c r="DK15" s="619"/>
      <c r="DL15" s="619"/>
      <c r="DM15" s="619"/>
      <c r="DN15" s="619"/>
      <c r="DO15" s="619"/>
      <c r="DP15" s="620"/>
      <c r="DQ15" s="624">
        <v>365301</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752881</v>
      </c>
      <c r="S16" s="619"/>
      <c r="T16" s="619"/>
      <c r="U16" s="619"/>
      <c r="V16" s="619"/>
      <c r="W16" s="619"/>
      <c r="X16" s="619"/>
      <c r="Y16" s="620"/>
      <c r="Z16" s="671">
        <v>15.5</v>
      </c>
      <c r="AA16" s="671"/>
      <c r="AB16" s="671"/>
      <c r="AC16" s="671"/>
      <c r="AD16" s="672">
        <v>641156</v>
      </c>
      <c r="AE16" s="672"/>
      <c r="AF16" s="672"/>
      <c r="AG16" s="672"/>
      <c r="AH16" s="672"/>
      <c r="AI16" s="672"/>
      <c r="AJ16" s="672"/>
      <c r="AK16" s="672"/>
      <c r="AL16" s="641">
        <v>26.9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6420</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5498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641156</v>
      </c>
      <c r="S17" s="619"/>
      <c r="T17" s="619"/>
      <c r="U17" s="619"/>
      <c r="V17" s="619"/>
      <c r="W17" s="619"/>
      <c r="X17" s="619"/>
      <c r="Y17" s="620"/>
      <c r="Z17" s="671">
        <v>13.2</v>
      </c>
      <c r="AA17" s="671"/>
      <c r="AB17" s="671"/>
      <c r="AC17" s="671"/>
      <c r="AD17" s="672">
        <v>641156</v>
      </c>
      <c r="AE17" s="672"/>
      <c r="AF17" s="672"/>
      <c r="AG17" s="672"/>
      <c r="AH17" s="672"/>
      <c r="AI17" s="672"/>
      <c r="AJ17" s="672"/>
      <c r="AK17" s="672"/>
      <c r="AL17" s="641">
        <v>26.9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300321</v>
      </c>
      <c r="CS17" s="619"/>
      <c r="CT17" s="619"/>
      <c r="CU17" s="619"/>
      <c r="CV17" s="619"/>
      <c r="CW17" s="619"/>
      <c r="CX17" s="619"/>
      <c r="CY17" s="620"/>
      <c r="CZ17" s="671">
        <v>6.8</v>
      </c>
      <c r="DA17" s="671"/>
      <c r="DB17" s="671"/>
      <c r="DC17" s="671"/>
      <c r="DD17" s="624" t="s">
        <v>109</v>
      </c>
      <c r="DE17" s="619"/>
      <c r="DF17" s="619"/>
      <c r="DG17" s="619"/>
      <c r="DH17" s="619"/>
      <c r="DI17" s="619"/>
      <c r="DJ17" s="619"/>
      <c r="DK17" s="619"/>
      <c r="DL17" s="619"/>
      <c r="DM17" s="619"/>
      <c r="DN17" s="619"/>
      <c r="DO17" s="619"/>
      <c r="DP17" s="620"/>
      <c r="DQ17" s="624">
        <v>300321</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111725</v>
      </c>
      <c r="S18" s="619"/>
      <c r="T18" s="619"/>
      <c r="U18" s="619"/>
      <c r="V18" s="619"/>
      <c r="W18" s="619"/>
      <c r="X18" s="619"/>
      <c r="Y18" s="620"/>
      <c r="Z18" s="671">
        <v>2.2999999999999998</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1318</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2487256</v>
      </c>
      <c r="S20" s="619"/>
      <c r="T20" s="619"/>
      <c r="U20" s="619"/>
      <c r="V20" s="619"/>
      <c r="W20" s="619"/>
      <c r="X20" s="619"/>
      <c r="Y20" s="620"/>
      <c r="Z20" s="671">
        <v>51.2</v>
      </c>
      <c r="AA20" s="671"/>
      <c r="AB20" s="671"/>
      <c r="AC20" s="671"/>
      <c r="AD20" s="672">
        <v>2375531</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1318</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4449098</v>
      </c>
      <c r="CS20" s="619"/>
      <c r="CT20" s="619"/>
      <c r="CU20" s="619"/>
      <c r="CV20" s="619"/>
      <c r="CW20" s="619"/>
      <c r="CX20" s="619"/>
      <c r="CY20" s="620"/>
      <c r="CZ20" s="671">
        <v>100</v>
      </c>
      <c r="DA20" s="671"/>
      <c r="DB20" s="671"/>
      <c r="DC20" s="671"/>
      <c r="DD20" s="624">
        <v>885358</v>
      </c>
      <c r="DE20" s="619"/>
      <c r="DF20" s="619"/>
      <c r="DG20" s="619"/>
      <c r="DH20" s="619"/>
      <c r="DI20" s="619"/>
      <c r="DJ20" s="619"/>
      <c r="DK20" s="619"/>
      <c r="DL20" s="619"/>
      <c r="DM20" s="619"/>
      <c r="DN20" s="619"/>
      <c r="DO20" s="619"/>
      <c r="DP20" s="620"/>
      <c r="DQ20" s="624">
        <v>2757462</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2237</v>
      </c>
      <c r="S21" s="619"/>
      <c r="T21" s="619"/>
      <c r="U21" s="619"/>
      <c r="V21" s="619"/>
      <c r="W21" s="619"/>
      <c r="X21" s="619"/>
      <c r="Y21" s="620"/>
      <c r="Z21" s="671">
        <v>0</v>
      </c>
      <c r="AA21" s="671"/>
      <c r="AB21" s="671"/>
      <c r="AC21" s="671"/>
      <c r="AD21" s="672">
        <v>2237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1318</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107089</v>
      </c>
      <c r="S22" s="619"/>
      <c r="T22" s="619"/>
      <c r="U22" s="619"/>
      <c r="V22" s="619"/>
      <c r="W22" s="619"/>
      <c r="X22" s="619"/>
      <c r="Y22" s="620"/>
      <c r="Z22" s="671">
        <v>2.2000000000000002</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41569</v>
      </c>
      <c r="S23" s="619"/>
      <c r="T23" s="619"/>
      <c r="U23" s="619"/>
      <c r="V23" s="619"/>
      <c r="W23" s="619"/>
      <c r="X23" s="619"/>
      <c r="Y23" s="620"/>
      <c r="Z23" s="671">
        <v>0.9</v>
      </c>
      <c r="AA23" s="671"/>
      <c r="AB23" s="671"/>
      <c r="AC23" s="671"/>
      <c r="AD23" s="672">
        <v>423</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6434</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1682571</v>
      </c>
      <c r="CS24" s="669"/>
      <c r="CT24" s="669"/>
      <c r="CU24" s="669"/>
      <c r="CV24" s="669"/>
      <c r="CW24" s="669"/>
      <c r="CX24" s="669"/>
      <c r="CY24" s="716"/>
      <c r="CZ24" s="720">
        <v>37.799999999999997</v>
      </c>
      <c r="DA24" s="721"/>
      <c r="DB24" s="721"/>
      <c r="DC24" s="722"/>
      <c r="DD24" s="715">
        <v>1093394</v>
      </c>
      <c r="DE24" s="669"/>
      <c r="DF24" s="669"/>
      <c r="DG24" s="669"/>
      <c r="DH24" s="669"/>
      <c r="DI24" s="669"/>
      <c r="DJ24" s="669"/>
      <c r="DK24" s="716"/>
      <c r="DL24" s="715">
        <v>1089708</v>
      </c>
      <c r="DM24" s="669"/>
      <c r="DN24" s="669"/>
      <c r="DO24" s="669"/>
      <c r="DP24" s="669"/>
      <c r="DQ24" s="669"/>
      <c r="DR24" s="669"/>
      <c r="DS24" s="669"/>
      <c r="DT24" s="669"/>
      <c r="DU24" s="669"/>
      <c r="DV24" s="716"/>
      <c r="DW24" s="717">
        <v>42.2</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709384</v>
      </c>
      <c r="S25" s="619"/>
      <c r="T25" s="619"/>
      <c r="U25" s="619"/>
      <c r="V25" s="619"/>
      <c r="W25" s="619"/>
      <c r="X25" s="619"/>
      <c r="Y25" s="620"/>
      <c r="Z25" s="671">
        <v>14.6</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676428</v>
      </c>
      <c r="CS25" s="637"/>
      <c r="CT25" s="637"/>
      <c r="CU25" s="637"/>
      <c r="CV25" s="637"/>
      <c r="CW25" s="637"/>
      <c r="CX25" s="637"/>
      <c r="CY25" s="638"/>
      <c r="CZ25" s="621">
        <v>15.2</v>
      </c>
      <c r="DA25" s="639"/>
      <c r="DB25" s="639"/>
      <c r="DC25" s="640"/>
      <c r="DD25" s="624">
        <v>631044</v>
      </c>
      <c r="DE25" s="637"/>
      <c r="DF25" s="637"/>
      <c r="DG25" s="637"/>
      <c r="DH25" s="637"/>
      <c r="DI25" s="637"/>
      <c r="DJ25" s="637"/>
      <c r="DK25" s="638"/>
      <c r="DL25" s="624">
        <v>627722</v>
      </c>
      <c r="DM25" s="637"/>
      <c r="DN25" s="637"/>
      <c r="DO25" s="637"/>
      <c r="DP25" s="637"/>
      <c r="DQ25" s="637"/>
      <c r="DR25" s="637"/>
      <c r="DS25" s="637"/>
      <c r="DT25" s="637"/>
      <c r="DU25" s="637"/>
      <c r="DV25" s="638"/>
      <c r="DW25" s="641">
        <v>24.3</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346403</v>
      </c>
      <c r="CS26" s="619"/>
      <c r="CT26" s="619"/>
      <c r="CU26" s="619"/>
      <c r="CV26" s="619"/>
      <c r="CW26" s="619"/>
      <c r="CX26" s="619"/>
      <c r="CY26" s="620"/>
      <c r="CZ26" s="621">
        <v>7.8</v>
      </c>
      <c r="DA26" s="639"/>
      <c r="DB26" s="639"/>
      <c r="DC26" s="640"/>
      <c r="DD26" s="624">
        <v>309946</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599632</v>
      </c>
      <c r="S27" s="619"/>
      <c r="T27" s="619"/>
      <c r="U27" s="619"/>
      <c r="V27" s="619"/>
      <c r="W27" s="619"/>
      <c r="X27" s="619"/>
      <c r="Y27" s="620"/>
      <c r="Z27" s="671">
        <v>12.3</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1464062</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705822</v>
      </c>
      <c r="CS27" s="637"/>
      <c r="CT27" s="637"/>
      <c r="CU27" s="637"/>
      <c r="CV27" s="637"/>
      <c r="CW27" s="637"/>
      <c r="CX27" s="637"/>
      <c r="CY27" s="638"/>
      <c r="CZ27" s="621">
        <v>15.9</v>
      </c>
      <c r="DA27" s="639"/>
      <c r="DB27" s="639"/>
      <c r="DC27" s="640"/>
      <c r="DD27" s="624">
        <v>162029</v>
      </c>
      <c r="DE27" s="637"/>
      <c r="DF27" s="637"/>
      <c r="DG27" s="637"/>
      <c r="DH27" s="637"/>
      <c r="DI27" s="637"/>
      <c r="DJ27" s="637"/>
      <c r="DK27" s="638"/>
      <c r="DL27" s="624">
        <v>161665</v>
      </c>
      <c r="DM27" s="637"/>
      <c r="DN27" s="637"/>
      <c r="DO27" s="637"/>
      <c r="DP27" s="637"/>
      <c r="DQ27" s="637"/>
      <c r="DR27" s="637"/>
      <c r="DS27" s="637"/>
      <c r="DT27" s="637"/>
      <c r="DU27" s="637"/>
      <c r="DV27" s="638"/>
      <c r="DW27" s="641">
        <v>6.3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3511</v>
      </c>
      <c r="S28" s="619"/>
      <c r="T28" s="619"/>
      <c r="U28" s="619"/>
      <c r="V28" s="619"/>
      <c r="W28" s="619"/>
      <c r="X28" s="619"/>
      <c r="Y28" s="620"/>
      <c r="Z28" s="671">
        <v>0.1</v>
      </c>
      <c r="AA28" s="671"/>
      <c r="AB28" s="671"/>
      <c r="AC28" s="671"/>
      <c r="AD28" s="672">
        <v>910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300321</v>
      </c>
      <c r="CS28" s="619"/>
      <c r="CT28" s="619"/>
      <c r="CU28" s="619"/>
      <c r="CV28" s="619"/>
      <c r="CW28" s="619"/>
      <c r="CX28" s="619"/>
      <c r="CY28" s="620"/>
      <c r="CZ28" s="621">
        <v>6.8</v>
      </c>
      <c r="DA28" s="639"/>
      <c r="DB28" s="639"/>
      <c r="DC28" s="640"/>
      <c r="DD28" s="624">
        <v>300321</v>
      </c>
      <c r="DE28" s="619"/>
      <c r="DF28" s="619"/>
      <c r="DG28" s="619"/>
      <c r="DH28" s="619"/>
      <c r="DI28" s="619"/>
      <c r="DJ28" s="619"/>
      <c r="DK28" s="620"/>
      <c r="DL28" s="624">
        <v>300321</v>
      </c>
      <c r="DM28" s="619"/>
      <c r="DN28" s="619"/>
      <c r="DO28" s="619"/>
      <c r="DP28" s="619"/>
      <c r="DQ28" s="619"/>
      <c r="DR28" s="619"/>
      <c r="DS28" s="619"/>
      <c r="DT28" s="619"/>
      <c r="DU28" s="619"/>
      <c r="DV28" s="620"/>
      <c r="DW28" s="641">
        <v>11.6</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1308</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300321</v>
      </c>
      <c r="CS29" s="637"/>
      <c r="CT29" s="637"/>
      <c r="CU29" s="637"/>
      <c r="CV29" s="637"/>
      <c r="CW29" s="637"/>
      <c r="CX29" s="637"/>
      <c r="CY29" s="638"/>
      <c r="CZ29" s="621">
        <v>6.8</v>
      </c>
      <c r="DA29" s="639"/>
      <c r="DB29" s="639"/>
      <c r="DC29" s="640"/>
      <c r="DD29" s="624">
        <v>300321</v>
      </c>
      <c r="DE29" s="637"/>
      <c r="DF29" s="637"/>
      <c r="DG29" s="637"/>
      <c r="DH29" s="637"/>
      <c r="DI29" s="637"/>
      <c r="DJ29" s="637"/>
      <c r="DK29" s="638"/>
      <c r="DL29" s="624">
        <v>300321</v>
      </c>
      <c r="DM29" s="637"/>
      <c r="DN29" s="637"/>
      <c r="DO29" s="637"/>
      <c r="DP29" s="637"/>
      <c r="DQ29" s="637"/>
      <c r="DR29" s="637"/>
      <c r="DS29" s="637"/>
      <c r="DT29" s="637"/>
      <c r="DU29" s="637"/>
      <c r="DV29" s="638"/>
      <c r="DW29" s="641">
        <v>11.6</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469</v>
      </c>
      <c r="S30" s="619"/>
      <c r="T30" s="619"/>
      <c r="U30" s="619"/>
      <c r="V30" s="619"/>
      <c r="W30" s="619"/>
      <c r="X30" s="619"/>
      <c r="Y30" s="620"/>
      <c r="Z30" s="671">
        <v>0</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99.5</v>
      </c>
      <c r="BH30" s="685"/>
      <c r="BI30" s="685"/>
      <c r="BJ30" s="685"/>
      <c r="BK30" s="685"/>
      <c r="BL30" s="685"/>
      <c r="BM30" s="686">
        <v>98.2</v>
      </c>
      <c r="BN30" s="685"/>
      <c r="BO30" s="685"/>
      <c r="BP30" s="685"/>
      <c r="BQ30" s="687"/>
      <c r="BR30" s="684">
        <v>99.4</v>
      </c>
      <c r="BS30" s="685"/>
      <c r="BT30" s="685"/>
      <c r="BU30" s="685"/>
      <c r="BV30" s="685"/>
      <c r="BW30" s="685"/>
      <c r="BX30" s="686">
        <v>97.7</v>
      </c>
      <c r="BY30" s="685"/>
      <c r="BZ30" s="685"/>
      <c r="CA30" s="685"/>
      <c r="CB30" s="687"/>
      <c r="CD30" s="690"/>
      <c r="CE30" s="691"/>
      <c r="CF30" s="655" t="s">
        <v>290</v>
      </c>
      <c r="CG30" s="652"/>
      <c r="CH30" s="652"/>
      <c r="CI30" s="652"/>
      <c r="CJ30" s="652"/>
      <c r="CK30" s="652"/>
      <c r="CL30" s="652"/>
      <c r="CM30" s="652"/>
      <c r="CN30" s="652"/>
      <c r="CO30" s="652"/>
      <c r="CP30" s="652"/>
      <c r="CQ30" s="653"/>
      <c r="CR30" s="618">
        <v>256760</v>
      </c>
      <c r="CS30" s="619"/>
      <c r="CT30" s="619"/>
      <c r="CU30" s="619"/>
      <c r="CV30" s="619"/>
      <c r="CW30" s="619"/>
      <c r="CX30" s="619"/>
      <c r="CY30" s="620"/>
      <c r="CZ30" s="621">
        <v>5.8</v>
      </c>
      <c r="DA30" s="639"/>
      <c r="DB30" s="639"/>
      <c r="DC30" s="640"/>
      <c r="DD30" s="624">
        <v>256760</v>
      </c>
      <c r="DE30" s="619"/>
      <c r="DF30" s="619"/>
      <c r="DG30" s="619"/>
      <c r="DH30" s="619"/>
      <c r="DI30" s="619"/>
      <c r="DJ30" s="619"/>
      <c r="DK30" s="620"/>
      <c r="DL30" s="624">
        <v>256760</v>
      </c>
      <c r="DM30" s="619"/>
      <c r="DN30" s="619"/>
      <c r="DO30" s="619"/>
      <c r="DP30" s="619"/>
      <c r="DQ30" s="619"/>
      <c r="DR30" s="619"/>
      <c r="DS30" s="619"/>
      <c r="DT30" s="619"/>
      <c r="DU30" s="619"/>
      <c r="DV30" s="620"/>
      <c r="DW30" s="641">
        <v>9.9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417802</v>
      </c>
      <c r="S31" s="619"/>
      <c r="T31" s="619"/>
      <c r="U31" s="619"/>
      <c r="V31" s="619"/>
      <c r="W31" s="619"/>
      <c r="X31" s="619"/>
      <c r="Y31" s="620"/>
      <c r="Z31" s="671">
        <v>8.6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99.3</v>
      </c>
      <c r="BH31" s="637"/>
      <c r="BI31" s="637"/>
      <c r="BJ31" s="637"/>
      <c r="BK31" s="637"/>
      <c r="BL31" s="637"/>
      <c r="BM31" s="673">
        <v>98.2</v>
      </c>
      <c r="BN31" s="683"/>
      <c r="BO31" s="683"/>
      <c r="BP31" s="683"/>
      <c r="BQ31" s="647"/>
      <c r="BR31" s="682">
        <v>99.3</v>
      </c>
      <c r="BS31" s="637"/>
      <c r="BT31" s="637"/>
      <c r="BU31" s="637"/>
      <c r="BV31" s="637"/>
      <c r="BW31" s="637"/>
      <c r="BX31" s="673">
        <v>97.9</v>
      </c>
      <c r="BY31" s="683"/>
      <c r="BZ31" s="683"/>
      <c r="CA31" s="683"/>
      <c r="CB31" s="647"/>
      <c r="CD31" s="690"/>
      <c r="CE31" s="691"/>
      <c r="CF31" s="655" t="s">
        <v>294</v>
      </c>
      <c r="CG31" s="652"/>
      <c r="CH31" s="652"/>
      <c r="CI31" s="652"/>
      <c r="CJ31" s="652"/>
      <c r="CK31" s="652"/>
      <c r="CL31" s="652"/>
      <c r="CM31" s="652"/>
      <c r="CN31" s="652"/>
      <c r="CO31" s="652"/>
      <c r="CP31" s="652"/>
      <c r="CQ31" s="653"/>
      <c r="CR31" s="618">
        <v>43561</v>
      </c>
      <c r="CS31" s="637"/>
      <c r="CT31" s="637"/>
      <c r="CU31" s="637"/>
      <c r="CV31" s="637"/>
      <c r="CW31" s="637"/>
      <c r="CX31" s="637"/>
      <c r="CY31" s="638"/>
      <c r="CZ31" s="621">
        <v>1</v>
      </c>
      <c r="DA31" s="639"/>
      <c r="DB31" s="639"/>
      <c r="DC31" s="640"/>
      <c r="DD31" s="624">
        <v>43561</v>
      </c>
      <c r="DE31" s="637"/>
      <c r="DF31" s="637"/>
      <c r="DG31" s="637"/>
      <c r="DH31" s="637"/>
      <c r="DI31" s="637"/>
      <c r="DJ31" s="637"/>
      <c r="DK31" s="638"/>
      <c r="DL31" s="624">
        <v>43561</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110538</v>
      </c>
      <c r="S32" s="619"/>
      <c r="T32" s="619"/>
      <c r="U32" s="619"/>
      <c r="V32" s="619"/>
      <c r="W32" s="619"/>
      <c r="X32" s="619"/>
      <c r="Y32" s="620"/>
      <c r="Z32" s="671">
        <v>2.2999999999999998</v>
      </c>
      <c r="AA32" s="671"/>
      <c r="AB32" s="671"/>
      <c r="AC32" s="671"/>
      <c r="AD32" s="672">
        <v>483</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99.6</v>
      </c>
      <c r="BH32" s="603"/>
      <c r="BI32" s="603"/>
      <c r="BJ32" s="603"/>
      <c r="BK32" s="603"/>
      <c r="BL32" s="603"/>
      <c r="BM32" s="666">
        <v>98</v>
      </c>
      <c r="BN32" s="603"/>
      <c r="BO32" s="603"/>
      <c r="BP32" s="603"/>
      <c r="BQ32" s="660"/>
      <c r="BR32" s="681">
        <v>99.4</v>
      </c>
      <c r="BS32" s="603"/>
      <c r="BT32" s="603"/>
      <c r="BU32" s="603"/>
      <c r="BV32" s="603"/>
      <c r="BW32" s="603"/>
      <c r="BX32" s="666">
        <v>97.4</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372766</v>
      </c>
      <c r="S33" s="619"/>
      <c r="T33" s="619"/>
      <c r="U33" s="619"/>
      <c r="V33" s="619"/>
      <c r="W33" s="619"/>
      <c r="X33" s="619"/>
      <c r="Y33" s="620"/>
      <c r="Z33" s="671">
        <v>7.7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1874749</v>
      </c>
      <c r="CS33" s="637"/>
      <c r="CT33" s="637"/>
      <c r="CU33" s="637"/>
      <c r="CV33" s="637"/>
      <c r="CW33" s="637"/>
      <c r="CX33" s="637"/>
      <c r="CY33" s="638"/>
      <c r="CZ33" s="621">
        <v>42.1</v>
      </c>
      <c r="DA33" s="639"/>
      <c r="DB33" s="639"/>
      <c r="DC33" s="640"/>
      <c r="DD33" s="624">
        <v>1391860</v>
      </c>
      <c r="DE33" s="637"/>
      <c r="DF33" s="637"/>
      <c r="DG33" s="637"/>
      <c r="DH33" s="637"/>
      <c r="DI33" s="637"/>
      <c r="DJ33" s="637"/>
      <c r="DK33" s="638"/>
      <c r="DL33" s="624">
        <v>1067453</v>
      </c>
      <c r="DM33" s="637"/>
      <c r="DN33" s="637"/>
      <c r="DO33" s="637"/>
      <c r="DP33" s="637"/>
      <c r="DQ33" s="637"/>
      <c r="DR33" s="637"/>
      <c r="DS33" s="637"/>
      <c r="DT33" s="637"/>
      <c r="DU33" s="637"/>
      <c r="DV33" s="638"/>
      <c r="DW33" s="641">
        <v>41.3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472585</v>
      </c>
      <c r="CS34" s="619"/>
      <c r="CT34" s="619"/>
      <c r="CU34" s="619"/>
      <c r="CV34" s="619"/>
      <c r="CW34" s="619"/>
      <c r="CX34" s="619"/>
      <c r="CY34" s="620"/>
      <c r="CZ34" s="621">
        <v>10.6</v>
      </c>
      <c r="DA34" s="639"/>
      <c r="DB34" s="639"/>
      <c r="DC34" s="640"/>
      <c r="DD34" s="624">
        <v>351012</v>
      </c>
      <c r="DE34" s="619"/>
      <c r="DF34" s="619"/>
      <c r="DG34" s="619"/>
      <c r="DH34" s="619"/>
      <c r="DI34" s="619"/>
      <c r="DJ34" s="619"/>
      <c r="DK34" s="620"/>
      <c r="DL34" s="624">
        <v>340591</v>
      </c>
      <c r="DM34" s="619"/>
      <c r="DN34" s="619"/>
      <c r="DO34" s="619"/>
      <c r="DP34" s="619"/>
      <c r="DQ34" s="619"/>
      <c r="DR34" s="619"/>
      <c r="DS34" s="619"/>
      <c r="DT34" s="619"/>
      <c r="DU34" s="619"/>
      <c r="DV34" s="620"/>
      <c r="DW34" s="641">
        <v>13.2</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205466</v>
      </c>
      <c r="S35" s="619"/>
      <c r="T35" s="619"/>
      <c r="U35" s="619"/>
      <c r="V35" s="619"/>
      <c r="W35" s="619"/>
      <c r="X35" s="619"/>
      <c r="Y35" s="620"/>
      <c r="Z35" s="671">
        <v>4.2</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475922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102582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21198</v>
      </c>
      <c r="CS35" s="637"/>
      <c r="CT35" s="637"/>
      <c r="CU35" s="637"/>
      <c r="CV35" s="637"/>
      <c r="CW35" s="637"/>
      <c r="CX35" s="637"/>
      <c r="CY35" s="638"/>
      <c r="CZ35" s="621">
        <v>0.5</v>
      </c>
      <c r="DA35" s="639"/>
      <c r="DB35" s="639"/>
      <c r="DC35" s="640"/>
      <c r="DD35" s="624">
        <v>18834</v>
      </c>
      <c r="DE35" s="637"/>
      <c r="DF35" s="637"/>
      <c r="DG35" s="637"/>
      <c r="DH35" s="637"/>
      <c r="DI35" s="637"/>
      <c r="DJ35" s="637"/>
      <c r="DK35" s="638"/>
      <c r="DL35" s="624">
        <v>18834</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4859995</v>
      </c>
      <c r="S36" s="659"/>
      <c r="T36" s="659"/>
      <c r="U36" s="659"/>
      <c r="V36" s="659"/>
      <c r="W36" s="659"/>
      <c r="X36" s="659"/>
      <c r="Y36" s="662"/>
      <c r="Z36" s="663">
        <v>100</v>
      </c>
      <c r="AA36" s="663"/>
      <c r="AB36" s="663"/>
      <c r="AC36" s="663"/>
      <c r="AD36" s="664">
        <v>2379584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112889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80617</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729697</v>
      </c>
      <c r="CS36" s="619"/>
      <c r="CT36" s="619"/>
      <c r="CU36" s="619"/>
      <c r="CV36" s="619"/>
      <c r="CW36" s="619"/>
      <c r="CX36" s="619"/>
      <c r="CY36" s="620"/>
      <c r="CZ36" s="621">
        <v>16.399999999999999</v>
      </c>
      <c r="DA36" s="639"/>
      <c r="DB36" s="639"/>
      <c r="DC36" s="640"/>
      <c r="DD36" s="624">
        <v>434350</v>
      </c>
      <c r="DE36" s="619"/>
      <c r="DF36" s="619"/>
      <c r="DG36" s="619"/>
      <c r="DH36" s="619"/>
      <c r="DI36" s="619"/>
      <c r="DJ36" s="619"/>
      <c r="DK36" s="620"/>
      <c r="DL36" s="624">
        <v>391292</v>
      </c>
      <c r="DM36" s="619"/>
      <c r="DN36" s="619"/>
      <c r="DO36" s="619"/>
      <c r="DP36" s="619"/>
      <c r="DQ36" s="619"/>
      <c r="DR36" s="619"/>
      <c r="DS36" s="619"/>
      <c r="DT36" s="619"/>
      <c r="DU36" s="619"/>
      <c r="DV36" s="620"/>
      <c r="DW36" s="641">
        <v>15.1</v>
      </c>
      <c r="DX36" s="642"/>
      <c r="DY36" s="642"/>
      <c r="DZ36" s="642"/>
      <c r="EA36" s="642"/>
      <c r="EB36" s="642"/>
      <c r="EC36" s="643"/>
    </row>
    <row r="37" spans="2:133" ht="11.25" customHeight="1">
      <c r="AQ37" s="644" t="s">
        <v>312</v>
      </c>
      <c r="AR37" s="645"/>
      <c r="AS37" s="645"/>
      <c r="AT37" s="645"/>
      <c r="AU37" s="645"/>
      <c r="AV37" s="645"/>
      <c r="AW37" s="645"/>
      <c r="AX37" s="645"/>
      <c r="AY37" s="646"/>
      <c r="AZ37" s="618">
        <v>18773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1193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264923</v>
      </c>
      <c r="CS37" s="637"/>
      <c r="CT37" s="637"/>
      <c r="CU37" s="637"/>
      <c r="CV37" s="637"/>
      <c r="CW37" s="637"/>
      <c r="CX37" s="637"/>
      <c r="CY37" s="638"/>
      <c r="CZ37" s="621">
        <v>6</v>
      </c>
      <c r="DA37" s="639"/>
      <c r="DB37" s="639"/>
      <c r="DC37" s="640"/>
      <c r="DD37" s="624">
        <v>264923</v>
      </c>
      <c r="DE37" s="637"/>
      <c r="DF37" s="637"/>
      <c r="DG37" s="637"/>
      <c r="DH37" s="637"/>
      <c r="DI37" s="637"/>
      <c r="DJ37" s="637"/>
      <c r="DK37" s="638"/>
      <c r="DL37" s="624">
        <v>259864</v>
      </c>
      <c r="DM37" s="637"/>
      <c r="DN37" s="637"/>
      <c r="DO37" s="637"/>
      <c r="DP37" s="637"/>
      <c r="DQ37" s="637"/>
      <c r="DR37" s="637"/>
      <c r="DS37" s="637"/>
      <c r="DT37" s="637"/>
      <c r="DU37" s="637"/>
      <c r="DV37" s="638"/>
      <c r="DW37" s="641">
        <v>10.1</v>
      </c>
      <c r="DX37" s="642"/>
      <c r="DY37" s="642"/>
      <c r="DZ37" s="642"/>
      <c r="EA37" s="642"/>
      <c r="EB37" s="642"/>
      <c r="EC37" s="643"/>
    </row>
    <row r="38" spans="2:133" ht="11.25" customHeight="1">
      <c r="AQ38" s="644" t="s">
        <v>315</v>
      </c>
      <c r="AR38" s="645"/>
      <c r="AS38" s="645"/>
      <c r="AT38" s="645"/>
      <c r="AU38" s="645"/>
      <c r="AV38" s="645"/>
      <c r="AW38" s="645"/>
      <c r="AX38" s="645"/>
      <c r="AY38" s="646"/>
      <c r="AZ38" s="618" t="s">
        <v>316</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2084</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475922</v>
      </c>
      <c r="CS38" s="619"/>
      <c r="CT38" s="619"/>
      <c r="CU38" s="619"/>
      <c r="CV38" s="619"/>
      <c r="CW38" s="619"/>
      <c r="CX38" s="619"/>
      <c r="CY38" s="620"/>
      <c r="CZ38" s="621">
        <v>10.7</v>
      </c>
      <c r="DA38" s="639"/>
      <c r="DB38" s="639"/>
      <c r="DC38" s="640"/>
      <c r="DD38" s="624">
        <v>414116</v>
      </c>
      <c r="DE38" s="619"/>
      <c r="DF38" s="619"/>
      <c r="DG38" s="619"/>
      <c r="DH38" s="619"/>
      <c r="DI38" s="619"/>
      <c r="DJ38" s="619"/>
      <c r="DK38" s="620"/>
      <c r="DL38" s="624">
        <v>316736</v>
      </c>
      <c r="DM38" s="619"/>
      <c r="DN38" s="619"/>
      <c r="DO38" s="619"/>
      <c r="DP38" s="619"/>
      <c r="DQ38" s="619"/>
      <c r="DR38" s="619"/>
      <c r="DS38" s="619"/>
      <c r="DT38" s="619"/>
      <c r="DU38" s="619"/>
      <c r="DV38" s="620"/>
      <c r="DW38" s="641">
        <v>12.3</v>
      </c>
      <c r="DX38" s="642"/>
      <c r="DY38" s="642"/>
      <c r="DZ38" s="642"/>
      <c r="EA38" s="642"/>
      <c r="EB38" s="642"/>
      <c r="EC38" s="643"/>
    </row>
    <row r="39" spans="2:133" ht="11.25" customHeight="1">
      <c r="AQ39" s="644" t="s">
        <v>319</v>
      </c>
      <c r="AR39" s="645"/>
      <c r="AS39" s="645"/>
      <c r="AT39" s="645"/>
      <c r="AU39" s="645"/>
      <c r="AV39" s="645"/>
      <c r="AW39" s="645"/>
      <c r="AX39" s="645"/>
      <c r="AY39" s="646"/>
      <c r="AZ39" s="618" t="s">
        <v>316</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113</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175347</v>
      </c>
      <c r="CS39" s="637"/>
      <c r="CT39" s="637"/>
      <c r="CU39" s="637"/>
      <c r="CV39" s="637"/>
      <c r="CW39" s="637"/>
      <c r="CX39" s="637"/>
      <c r="CY39" s="638"/>
      <c r="CZ39" s="621">
        <v>3.9</v>
      </c>
      <c r="DA39" s="639"/>
      <c r="DB39" s="639"/>
      <c r="DC39" s="640"/>
      <c r="DD39" s="624">
        <v>173548</v>
      </c>
      <c r="DE39" s="637"/>
      <c r="DF39" s="637"/>
      <c r="DG39" s="637"/>
      <c r="DH39" s="637"/>
      <c r="DI39" s="637"/>
      <c r="DJ39" s="637"/>
      <c r="DK39" s="638"/>
      <c r="DL39" s="624" t="s">
        <v>316</v>
      </c>
      <c r="DM39" s="637"/>
      <c r="DN39" s="637"/>
      <c r="DO39" s="637"/>
      <c r="DP39" s="637"/>
      <c r="DQ39" s="637"/>
      <c r="DR39" s="637"/>
      <c r="DS39" s="637"/>
      <c r="DT39" s="637"/>
      <c r="DU39" s="637"/>
      <c r="DV39" s="638"/>
      <c r="DW39" s="641" t="s">
        <v>316</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95270</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122</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316</v>
      </c>
      <c r="CS40" s="619"/>
      <c r="CT40" s="619"/>
      <c r="CU40" s="619"/>
      <c r="CV40" s="619"/>
      <c r="CW40" s="619"/>
      <c r="CX40" s="619"/>
      <c r="CY40" s="620"/>
      <c r="CZ40" s="621" t="s">
        <v>316</v>
      </c>
      <c r="DA40" s="639"/>
      <c r="DB40" s="639"/>
      <c r="DC40" s="640"/>
      <c r="DD40" s="624" t="s">
        <v>316</v>
      </c>
      <c r="DE40" s="619"/>
      <c r="DF40" s="619"/>
      <c r="DG40" s="619"/>
      <c r="DH40" s="619"/>
      <c r="DI40" s="619"/>
      <c r="DJ40" s="619"/>
      <c r="DK40" s="620"/>
      <c r="DL40" s="624" t="s">
        <v>316</v>
      </c>
      <c r="DM40" s="619"/>
      <c r="DN40" s="619"/>
      <c r="DO40" s="619"/>
      <c r="DP40" s="619"/>
      <c r="DQ40" s="619"/>
      <c r="DR40" s="619"/>
      <c r="DS40" s="619"/>
      <c r="DT40" s="619"/>
      <c r="DU40" s="619"/>
      <c r="DV40" s="620"/>
      <c r="DW40" s="641" t="s">
        <v>316</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248990</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340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891778</v>
      </c>
      <c r="CS42" s="619"/>
      <c r="CT42" s="619"/>
      <c r="CU42" s="619"/>
      <c r="CV42" s="619"/>
      <c r="CW42" s="619"/>
      <c r="CX42" s="619"/>
      <c r="CY42" s="620"/>
      <c r="CZ42" s="621">
        <v>20</v>
      </c>
      <c r="DA42" s="622"/>
      <c r="DB42" s="622"/>
      <c r="DC42" s="623"/>
      <c r="DD42" s="624">
        <v>272208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35469</v>
      </c>
      <c r="CS43" s="637"/>
      <c r="CT43" s="637"/>
      <c r="CU43" s="637"/>
      <c r="CV43" s="637"/>
      <c r="CW43" s="637"/>
      <c r="CX43" s="637"/>
      <c r="CY43" s="638"/>
      <c r="CZ43" s="621">
        <v>0.8</v>
      </c>
      <c r="DA43" s="639"/>
      <c r="DB43" s="639"/>
      <c r="DC43" s="640"/>
      <c r="DD43" s="624">
        <v>30353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285</v>
      </c>
      <c r="CE44" s="632"/>
      <c r="CF44" s="615" t="s">
        <v>335</v>
      </c>
      <c r="CG44" s="616"/>
      <c r="CH44" s="616"/>
      <c r="CI44" s="616"/>
      <c r="CJ44" s="616"/>
      <c r="CK44" s="616"/>
      <c r="CL44" s="616"/>
      <c r="CM44" s="616"/>
      <c r="CN44" s="616"/>
      <c r="CO44" s="616"/>
      <c r="CP44" s="616"/>
      <c r="CQ44" s="617"/>
      <c r="CR44" s="618">
        <v>885358</v>
      </c>
      <c r="CS44" s="619"/>
      <c r="CT44" s="619"/>
      <c r="CU44" s="619"/>
      <c r="CV44" s="619"/>
      <c r="CW44" s="619"/>
      <c r="CX44" s="619"/>
      <c r="CY44" s="620"/>
      <c r="CZ44" s="621">
        <v>19.899999999999999</v>
      </c>
      <c r="DA44" s="622"/>
      <c r="DB44" s="622"/>
      <c r="DC44" s="623"/>
      <c r="DD44" s="624">
        <v>266710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602776</v>
      </c>
      <c r="CS45" s="637"/>
      <c r="CT45" s="637"/>
      <c r="CU45" s="637"/>
      <c r="CV45" s="637"/>
      <c r="CW45" s="637"/>
      <c r="CX45" s="637"/>
      <c r="CY45" s="638"/>
      <c r="CZ45" s="621">
        <v>13.5</v>
      </c>
      <c r="DA45" s="639"/>
      <c r="DB45" s="639"/>
      <c r="DC45" s="640"/>
      <c r="DD45" s="624">
        <v>56886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261417</v>
      </c>
      <c r="CS46" s="619"/>
      <c r="CT46" s="619"/>
      <c r="CU46" s="619"/>
      <c r="CV46" s="619"/>
      <c r="CW46" s="619"/>
      <c r="CX46" s="619"/>
      <c r="CY46" s="620"/>
      <c r="CZ46" s="621">
        <v>5.9</v>
      </c>
      <c r="DA46" s="622"/>
      <c r="DB46" s="622"/>
      <c r="DC46" s="623"/>
      <c r="DD46" s="624">
        <v>188659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v>6420</v>
      </c>
      <c r="CS47" s="637"/>
      <c r="CT47" s="637"/>
      <c r="CU47" s="637"/>
      <c r="CV47" s="637"/>
      <c r="CW47" s="637"/>
      <c r="CX47" s="637"/>
      <c r="CY47" s="638"/>
      <c r="CZ47" s="621">
        <v>0.1</v>
      </c>
      <c r="DA47" s="639"/>
      <c r="DB47" s="639"/>
      <c r="DC47" s="640"/>
      <c r="DD47" s="624">
        <v>5498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4449098</v>
      </c>
      <c r="CS49" s="603"/>
      <c r="CT49" s="603"/>
      <c r="CU49" s="603"/>
      <c r="CV49" s="603"/>
      <c r="CW49" s="603"/>
      <c r="CX49" s="603"/>
      <c r="CY49" s="604"/>
      <c r="CZ49" s="605">
        <v>100</v>
      </c>
      <c r="DA49" s="606"/>
      <c r="DB49" s="606"/>
      <c r="DC49" s="607"/>
      <c r="DD49" s="608">
        <v>2757462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4860</v>
      </c>
      <c r="R7" s="1131"/>
      <c r="S7" s="1131"/>
      <c r="T7" s="1131"/>
      <c r="U7" s="1131"/>
      <c r="V7" s="1131">
        <v>4449</v>
      </c>
      <c r="W7" s="1131"/>
      <c r="X7" s="1131"/>
      <c r="Y7" s="1131"/>
      <c r="Z7" s="1131"/>
      <c r="AA7" s="1131">
        <v>411</v>
      </c>
      <c r="AB7" s="1131"/>
      <c r="AC7" s="1131"/>
      <c r="AD7" s="1131"/>
      <c r="AE7" s="1132"/>
      <c r="AF7" s="1133">
        <v>309</v>
      </c>
      <c r="AG7" s="1134"/>
      <c r="AH7" s="1134"/>
      <c r="AI7" s="1134"/>
      <c r="AJ7" s="1135"/>
      <c r="AK7" s="1117">
        <v>0</v>
      </c>
      <c r="AL7" s="1118"/>
      <c r="AM7" s="1118"/>
      <c r="AN7" s="1118"/>
      <c r="AO7" s="1118"/>
      <c r="AP7" s="1118">
        <v>4656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364</v>
      </c>
      <c r="C8" s="1064"/>
      <c r="D8" s="1064"/>
      <c r="E8" s="1064"/>
      <c r="F8" s="1064"/>
      <c r="G8" s="1064"/>
      <c r="H8" s="1064"/>
      <c r="I8" s="1064"/>
      <c r="J8" s="1064"/>
      <c r="K8" s="1064"/>
      <c r="L8" s="1064"/>
      <c r="M8" s="1064"/>
      <c r="N8" s="1064"/>
      <c r="O8" s="1064"/>
      <c r="P8" s="1065"/>
      <c r="Q8" s="1069">
        <v>0</v>
      </c>
      <c r="R8" s="1070"/>
      <c r="S8" s="1070"/>
      <c r="T8" s="1070"/>
      <c r="U8" s="1070"/>
      <c r="V8" s="1070">
        <v>0</v>
      </c>
      <c r="W8" s="1070"/>
      <c r="X8" s="1070"/>
      <c r="Y8" s="1070"/>
      <c r="Z8" s="1070"/>
      <c r="AA8" s="1070">
        <v>0</v>
      </c>
      <c r="AB8" s="1070"/>
      <c r="AC8" s="1070"/>
      <c r="AD8" s="1070"/>
      <c r="AE8" s="1071"/>
      <c r="AF8" s="1045">
        <v>0</v>
      </c>
      <c r="AG8" s="1046"/>
      <c r="AH8" s="1046"/>
      <c r="AI8" s="1046"/>
      <c r="AJ8" s="1047"/>
      <c r="AK8" s="1112">
        <v>0</v>
      </c>
      <c r="AL8" s="1113"/>
      <c r="AM8" s="1113"/>
      <c r="AN8" s="1113"/>
      <c r="AO8" s="1113"/>
      <c r="AP8" s="1113" t="s">
        <v>527</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4860</v>
      </c>
      <c r="R23" s="1095"/>
      <c r="S23" s="1095"/>
      <c r="T23" s="1095"/>
      <c r="U23" s="1095"/>
      <c r="V23" s="1095">
        <v>4449</v>
      </c>
      <c r="W23" s="1095"/>
      <c r="X23" s="1095"/>
      <c r="Y23" s="1095"/>
      <c r="Z23" s="1095"/>
      <c r="AA23" s="1095">
        <v>411</v>
      </c>
      <c r="AB23" s="1095"/>
      <c r="AC23" s="1095"/>
      <c r="AD23" s="1095"/>
      <c r="AE23" s="1096"/>
      <c r="AF23" s="1097">
        <v>309</v>
      </c>
      <c r="AG23" s="1095"/>
      <c r="AH23" s="1095"/>
      <c r="AI23" s="1095"/>
      <c r="AJ23" s="1098"/>
      <c r="AK23" s="1099"/>
      <c r="AL23" s="1100"/>
      <c r="AM23" s="1100"/>
      <c r="AN23" s="1100"/>
      <c r="AO23" s="1100"/>
      <c r="AP23" s="1095">
        <v>4656</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1291</v>
      </c>
      <c r="R28" s="1080"/>
      <c r="S28" s="1080"/>
      <c r="T28" s="1080"/>
      <c r="U28" s="1080"/>
      <c r="V28" s="1080">
        <v>1188</v>
      </c>
      <c r="W28" s="1080"/>
      <c r="X28" s="1080"/>
      <c r="Y28" s="1080"/>
      <c r="Z28" s="1080"/>
      <c r="AA28" s="1080">
        <v>103</v>
      </c>
      <c r="AB28" s="1080"/>
      <c r="AC28" s="1080"/>
      <c r="AD28" s="1080"/>
      <c r="AE28" s="1081"/>
      <c r="AF28" s="1082">
        <v>103</v>
      </c>
      <c r="AG28" s="1080"/>
      <c r="AH28" s="1080"/>
      <c r="AI28" s="1080"/>
      <c r="AJ28" s="1083"/>
      <c r="AK28" s="1084">
        <v>114</v>
      </c>
      <c r="AL28" s="1072"/>
      <c r="AM28" s="1072"/>
      <c r="AN28" s="1072"/>
      <c r="AO28" s="1072"/>
      <c r="AP28" s="1072" t="s">
        <v>536</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724</v>
      </c>
      <c r="R29" s="1070"/>
      <c r="S29" s="1070"/>
      <c r="T29" s="1070"/>
      <c r="U29" s="1070"/>
      <c r="V29" s="1070">
        <v>671</v>
      </c>
      <c r="W29" s="1070"/>
      <c r="X29" s="1070"/>
      <c r="Y29" s="1070"/>
      <c r="Z29" s="1070"/>
      <c r="AA29" s="1070">
        <v>53</v>
      </c>
      <c r="AB29" s="1070"/>
      <c r="AC29" s="1070"/>
      <c r="AD29" s="1070"/>
      <c r="AE29" s="1071"/>
      <c r="AF29" s="1045">
        <v>53</v>
      </c>
      <c r="AG29" s="1046"/>
      <c r="AH29" s="1046"/>
      <c r="AI29" s="1046"/>
      <c r="AJ29" s="1047"/>
      <c r="AK29" s="1006">
        <v>104</v>
      </c>
      <c r="AL29" s="997"/>
      <c r="AM29" s="997"/>
      <c r="AN29" s="997"/>
      <c r="AO29" s="997"/>
      <c r="AP29" s="997" t="s">
        <v>536</v>
      </c>
      <c r="AQ29" s="997"/>
      <c r="AR29" s="997"/>
      <c r="AS29" s="997"/>
      <c r="AT29" s="997"/>
      <c r="AU29" s="997" t="s">
        <v>536</v>
      </c>
      <c r="AV29" s="997"/>
      <c r="AW29" s="997"/>
      <c r="AX29" s="997"/>
      <c r="AY29" s="997"/>
      <c r="AZ29" s="1068" t="s">
        <v>536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110</v>
      </c>
      <c r="R30" s="1070"/>
      <c r="S30" s="1070"/>
      <c r="T30" s="1070"/>
      <c r="U30" s="1070"/>
      <c r="V30" s="1070">
        <v>108</v>
      </c>
      <c r="W30" s="1070"/>
      <c r="X30" s="1070"/>
      <c r="Y30" s="1070"/>
      <c r="Z30" s="1070"/>
      <c r="AA30" s="1070">
        <v>2</v>
      </c>
      <c r="AB30" s="1070"/>
      <c r="AC30" s="1070"/>
      <c r="AD30" s="1070"/>
      <c r="AE30" s="1071"/>
      <c r="AF30" s="1045">
        <v>2</v>
      </c>
      <c r="AG30" s="1046"/>
      <c r="AH30" s="1046"/>
      <c r="AI30" s="1046"/>
      <c r="AJ30" s="1047"/>
      <c r="AK30" s="1006">
        <v>30</v>
      </c>
      <c r="AL30" s="997"/>
      <c r="AM30" s="997"/>
      <c r="AN30" s="997"/>
      <c r="AO30" s="997"/>
      <c r="AP30" s="997" t="s">
        <v>536</v>
      </c>
      <c r="AQ30" s="997"/>
      <c r="AR30" s="997"/>
      <c r="AS30" s="997"/>
      <c r="AT30" s="997"/>
      <c r="AU30" s="997" t="s">
        <v>536</v>
      </c>
      <c r="AV30" s="997"/>
      <c r="AW30" s="997"/>
      <c r="AX30" s="997"/>
      <c r="AY30" s="997"/>
      <c r="AZ30" s="1068" t="s">
        <v>536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441</v>
      </c>
      <c r="R31" s="1070"/>
      <c r="S31" s="1070"/>
      <c r="T31" s="1070"/>
      <c r="U31" s="1070"/>
      <c r="V31" s="1070">
        <v>414</v>
      </c>
      <c r="W31" s="1070"/>
      <c r="X31" s="1070"/>
      <c r="Y31" s="1070"/>
      <c r="Z31" s="1070"/>
      <c r="AA31" s="1070">
        <v>27</v>
      </c>
      <c r="AB31" s="1070"/>
      <c r="AC31" s="1070"/>
      <c r="AD31" s="1070"/>
      <c r="AE31" s="1071"/>
      <c r="AF31" s="1045">
        <v>27</v>
      </c>
      <c r="AG31" s="1046"/>
      <c r="AH31" s="1046"/>
      <c r="AI31" s="1046"/>
      <c r="AJ31" s="1047"/>
      <c r="AK31" s="1006">
        <v>113</v>
      </c>
      <c r="AL31" s="997"/>
      <c r="AM31" s="997"/>
      <c r="AN31" s="997"/>
      <c r="AO31" s="997"/>
      <c r="AP31" s="997">
        <v>3361</v>
      </c>
      <c r="AQ31" s="997"/>
      <c r="AR31" s="997"/>
      <c r="AS31" s="997"/>
      <c r="AT31" s="997"/>
      <c r="AU31" s="997">
        <v>90</v>
      </c>
      <c r="AV31" s="997"/>
      <c r="AW31" s="997"/>
      <c r="AX31" s="997"/>
      <c r="AY31" s="997"/>
      <c r="AZ31" s="1068" t="s">
        <v>536</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71</v>
      </c>
      <c r="R32" s="1070"/>
      <c r="S32" s="1070"/>
      <c r="T32" s="1070"/>
      <c r="U32" s="1070"/>
      <c r="V32" s="1070">
        <v>70</v>
      </c>
      <c r="W32" s="1070"/>
      <c r="X32" s="1070"/>
      <c r="Y32" s="1070"/>
      <c r="Z32" s="1070"/>
      <c r="AA32" s="1070">
        <v>1</v>
      </c>
      <c r="AB32" s="1070"/>
      <c r="AC32" s="1070"/>
      <c r="AD32" s="1070"/>
      <c r="AE32" s="1071"/>
      <c r="AF32" s="1045">
        <v>1</v>
      </c>
      <c r="AG32" s="1046"/>
      <c r="AH32" s="1046"/>
      <c r="AI32" s="1046"/>
      <c r="AJ32" s="1047"/>
      <c r="AK32" s="1006">
        <v>19</v>
      </c>
      <c r="AL32" s="997"/>
      <c r="AM32" s="997"/>
      <c r="AN32" s="997"/>
      <c r="AO32" s="997"/>
      <c r="AP32" s="997">
        <v>32</v>
      </c>
      <c r="AQ32" s="997"/>
      <c r="AR32" s="997"/>
      <c r="AS32" s="997"/>
      <c r="AT32" s="997"/>
      <c r="AU32" s="997" t="s">
        <v>535</v>
      </c>
      <c r="AV32" s="997"/>
      <c r="AW32" s="997"/>
      <c r="AX32" s="997"/>
      <c r="AY32" s="997"/>
      <c r="AZ32" s="1068" t="s">
        <v>536</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186</v>
      </c>
      <c r="AG63" s="985"/>
      <c r="AH63" s="985"/>
      <c r="AI63" s="985"/>
      <c r="AJ63" s="1056"/>
      <c r="AK63" s="1057"/>
      <c r="AL63" s="989"/>
      <c r="AM63" s="989"/>
      <c r="AN63" s="989"/>
      <c r="AO63" s="989"/>
      <c r="AP63" s="985">
        <v>3393</v>
      </c>
      <c r="AQ63" s="985"/>
      <c r="AR63" s="985"/>
      <c r="AS63" s="985"/>
      <c r="AT63" s="985"/>
      <c r="AU63" s="985">
        <v>90</v>
      </c>
      <c r="AV63" s="985"/>
      <c r="AW63" s="985"/>
      <c r="AX63" s="985"/>
      <c r="AY63" s="985"/>
      <c r="AZ63" s="1051"/>
      <c r="BA63" s="1051"/>
      <c r="BB63" s="1051"/>
      <c r="BC63" s="1051"/>
      <c r="BD63" s="1051"/>
      <c r="BE63" s="986" t="s">
        <v>537</v>
      </c>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388</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528</v>
      </c>
      <c r="C68" s="1012"/>
      <c r="D68" s="1012"/>
      <c r="E68" s="1012"/>
      <c r="F68" s="1012"/>
      <c r="G68" s="1012"/>
      <c r="H68" s="1012"/>
      <c r="I68" s="1012"/>
      <c r="J68" s="1012"/>
      <c r="K68" s="1012"/>
      <c r="L68" s="1012"/>
      <c r="M68" s="1012"/>
      <c r="N68" s="1012"/>
      <c r="O68" s="1012"/>
      <c r="P68" s="1013"/>
      <c r="Q68" s="1014">
        <v>12246</v>
      </c>
      <c r="R68" s="1008"/>
      <c r="S68" s="1008"/>
      <c r="T68" s="1008"/>
      <c r="U68" s="1008"/>
      <c r="V68" s="1008">
        <v>10158</v>
      </c>
      <c r="W68" s="1008"/>
      <c r="X68" s="1008"/>
      <c r="Y68" s="1008"/>
      <c r="Z68" s="1008"/>
      <c r="AA68" s="1008">
        <v>2088</v>
      </c>
      <c r="AB68" s="1008"/>
      <c r="AC68" s="1008"/>
      <c r="AD68" s="1008"/>
      <c r="AE68" s="1008"/>
      <c r="AF68" s="1008">
        <v>2088</v>
      </c>
      <c r="AG68" s="1008"/>
      <c r="AH68" s="1008"/>
      <c r="AI68" s="1008"/>
      <c r="AJ68" s="1008"/>
      <c r="AK68" s="1008">
        <v>950</v>
      </c>
      <c r="AL68" s="1008"/>
      <c r="AM68" s="1008"/>
      <c r="AN68" s="1008"/>
      <c r="AO68" s="1008"/>
      <c r="AP68" s="1008" t="s">
        <v>537</v>
      </c>
      <c r="AQ68" s="1008"/>
      <c r="AR68" s="1008"/>
      <c r="AS68" s="1008"/>
      <c r="AT68" s="1008"/>
      <c r="AU68" s="1008" t="s">
        <v>537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529</v>
      </c>
      <c r="C69" s="1001"/>
      <c r="D69" s="1001"/>
      <c r="E69" s="1001"/>
      <c r="F69" s="1001"/>
      <c r="G69" s="1001"/>
      <c r="H69" s="1001"/>
      <c r="I69" s="1001"/>
      <c r="J69" s="1001"/>
      <c r="K69" s="1001"/>
      <c r="L69" s="1001"/>
      <c r="M69" s="1001"/>
      <c r="N69" s="1001"/>
      <c r="O69" s="1001"/>
      <c r="P69" s="1002"/>
      <c r="Q69" s="1003">
        <v>189</v>
      </c>
      <c r="R69" s="997"/>
      <c r="S69" s="997"/>
      <c r="T69" s="997"/>
      <c r="U69" s="997"/>
      <c r="V69" s="997">
        <v>170</v>
      </c>
      <c r="W69" s="997"/>
      <c r="X69" s="997"/>
      <c r="Y69" s="997"/>
      <c r="Z69" s="997"/>
      <c r="AA69" s="997">
        <v>19</v>
      </c>
      <c r="AB69" s="997"/>
      <c r="AC69" s="997"/>
      <c r="AD69" s="997"/>
      <c r="AE69" s="997"/>
      <c r="AF69" s="997">
        <v>19</v>
      </c>
      <c r="AG69" s="997"/>
      <c r="AH69" s="997"/>
      <c r="AI69" s="997"/>
      <c r="AJ69" s="997"/>
      <c r="AK69" s="997">
        <v>11</v>
      </c>
      <c r="AL69" s="997"/>
      <c r="AM69" s="997"/>
      <c r="AN69" s="997"/>
      <c r="AO69" s="997"/>
      <c r="AP69" s="997" t="s">
        <v>538</v>
      </c>
      <c r="AQ69" s="997"/>
      <c r="AR69" s="997"/>
      <c r="AS69" s="997"/>
      <c r="AT69" s="997"/>
      <c r="AU69" s="997" t="s">
        <v>537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530</v>
      </c>
      <c r="C70" s="1001"/>
      <c r="D70" s="1001"/>
      <c r="E70" s="1001"/>
      <c r="F70" s="1001"/>
      <c r="G70" s="1001"/>
      <c r="H70" s="1001"/>
      <c r="I70" s="1001"/>
      <c r="J70" s="1001"/>
      <c r="K70" s="1001"/>
      <c r="L70" s="1001"/>
      <c r="M70" s="1001"/>
      <c r="N70" s="1001"/>
      <c r="O70" s="1001"/>
      <c r="P70" s="1002"/>
      <c r="Q70" s="1003">
        <v>595</v>
      </c>
      <c r="R70" s="997"/>
      <c r="S70" s="997"/>
      <c r="T70" s="997"/>
      <c r="U70" s="997"/>
      <c r="V70" s="997">
        <v>575</v>
      </c>
      <c r="W70" s="997"/>
      <c r="X70" s="997"/>
      <c r="Y70" s="997"/>
      <c r="Z70" s="997"/>
      <c r="AA70" s="997">
        <v>20</v>
      </c>
      <c r="AB70" s="997"/>
      <c r="AC70" s="997"/>
      <c r="AD70" s="997"/>
      <c r="AE70" s="997"/>
      <c r="AF70" s="997">
        <v>20</v>
      </c>
      <c r="AG70" s="997"/>
      <c r="AH70" s="997"/>
      <c r="AI70" s="997"/>
      <c r="AJ70" s="997"/>
      <c r="AK70" s="997" t="s">
        <v>537</v>
      </c>
      <c r="AL70" s="997"/>
      <c r="AM70" s="997"/>
      <c r="AN70" s="997"/>
      <c r="AO70" s="997"/>
      <c r="AP70" s="997" t="s">
        <v>537</v>
      </c>
      <c r="AQ70" s="997"/>
      <c r="AR70" s="997"/>
      <c r="AS70" s="997"/>
      <c r="AT70" s="997"/>
      <c r="AU70" s="997" t="s">
        <v>537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531</v>
      </c>
      <c r="C71" s="1001"/>
      <c r="D71" s="1001"/>
      <c r="E71" s="1001"/>
      <c r="F71" s="1001"/>
      <c r="G71" s="1001"/>
      <c r="H71" s="1001"/>
      <c r="I71" s="1001"/>
      <c r="J71" s="1001"/>
      <c r="K71" s="1001"/>
      <c r="L71" s="1001"/>
      <c r="M71" s="1001"/>
      <c r="N71" s="1001"/>
      <c r="O71" s="1001"/>
      <c r="P71" s="1002"/>
      <c r="Q71" s="1003">
        <v>1003</v>
      </c>
      <c r="R71" s="997"/>
      <c r="S71" s="997"/>
      <c r="T71" s="997"/>
      <c r="U71" s="997"/>
      <c r="V71" s="997">
        <v>982</v>
      </c>
      <c r="W71" s="997"/>
      <c r="X71" s="997"/>
      <c r="Y71" s="997"/>
      <c r="Z71" s="997"/>
      <c r="AA71" s="997">
        <v>21</v>
      </c>
      <c r="AB71" s="997"/>
      <c r="AC71" s="997"/>
      <c r="AD71" s="997"/>
      <c r="AE71" s="997"/>
      <c r="AF71" s="997">
        <v>21</v>
      </c>
      <c r="AG71" s="997"/>
      <c r="AH71" s="997"/>
      <c r="AI71" s="997"/>
      <c r="AJ71" s="997"/>
      <c r="AK71" s="997" t="s">
        <v>537</v>
      </c>
      <c r="AL71" s="997"/>
      <c r="AM71" s="997"/>
      <c r="AN71" s="997"/>
      <c r="AO71" s="997"/>
      <c r="AP71" s="997">
        <v>1336</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532</v>
      </c>
      <c r="C72" s="1001"/>
      <c r="D72" s="1001"/>
      <c r="E72" s="1001"/>
      <c r="F72" s="1001"/>
      <c r="G72" s="1001"/>
      <c r="H72" s="1001"/>
      <c r="I72" s="1001"/>
      <c r="J72" s="1001"/>
      <c r="K72" s="1001"/>
      <c r="L72" s="1001"/>
      <c r="M72" s="1001"/>
      <c r="N72" s="1001"/>
      <c r="O72" s="1001"/>
      <c r="P72" s="1002"/>
      <c r="Q72" s="1003">
        <v>78</v>
      </c>
      <c r="R72" s="997"/>
      <c r="S72" s="997"/>
      <c r="T72" s="997"/>
      <c r="U72" s="997"/>
      <c r="V72" s="997">
        <v>72</v>
      </c>
      <c r="W72" s="997"/>
      <c r="X72" s="997"/>
      <c r="Y72" s="997"/>
      <c r="Z72" s="997"/>
      <c r="AA72" s="997">
        <v>6</v>
      </c>
      <c r="AB72" s="997"/>
      <c r="AC72" s="997"/>
      <c r="AD72" s="997"/>
      <c r="AE72" s="997"/>
      <c r="AF72" s="997">
        <v>6</v>
      </c>
      <c r="AG72" s="997"/>
      <c r="AH72" s="997"/>
      <c r="AI72" s="997"/>
      <c r="AJ72" s="997"/>
      <c r="AK72" s="997">
        <v>10</v>
      </c>
      <c r="AL72" s="997"/>
      <c r="AM72" s="997"/>
      <c r="AN72" s="997"/>
      <c r="AO72" s="997"/>
      <c r="AP72" s="997" t="s">
        <v>537</v>
      </c>
      <c r="AQ72" s="997"/>
      <c r="AR72" s="997"/>
      <c r="AS72" s="997"/>
      <c r="AT72" s="997"/>
      <c r="AU72" s="997" t="s">
        <v>537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533</v>
      </c>
      <c r="C73" s="1001"/>
      <c r="D73" s="1001"/>
      <c r="E73" s="1001"/>
      <c r="F73" s="1001"/>
      <c r="G73" s="1001"/>
      <c r="H73" s="1001"/>
      <c r="I73" s="1001"/>
      <c r="J73" s="1001"/>
      <c r="K73" s="1001"/>
      <c r="L73" s="1001"/>
      <c r="M73" s="1001"/>
      <c r="N73" s="1001"/>
      <c r="O73" s="1001"/>
      <c r="P73" s="1002"/>
      <c r="Q73" s="1003">
        <v>284</v>
      </c>
      <c r="R73" s="997"/>
      <c r="S73" s="997"/>
      <c r="T73" s="997"/>
      <c r="U73" s="997"/>
      <c r="V73" s="997">
        <v>249</v>
      </c>
      <c r="W73" s="997"/>
      <c r="X73" s="997"/>
      <c r="Y73" s="997"/>
      <c r="Z73" s="997"/>
      <c r="AA73" s="997">
        <v>34</v>
      </c>
      <c r="AB73" s="997"/>
      <c r="AC73" s="997"/>
      <c r="AD73" s="997"/>
      <c r="AE73" s="997"/>
      <c r="AF73" s="997">
        <v>34</v>
      </c>
      <c r="AG73" s="997"/>
      <c r="AH73" s="997"/>
      <c r="AI73" s="997"/>
      <c r="AJ73" s="997"/>
      <c r="AK73" s="997" t="s">
        <v>537</v>
      </c>
      <c r="AL73" s="997"/>
      <c r="AM73" s="997"/>
      <c r="AN73" s="997"/>
      <c r="AO73" s="997"/>
      <c r="AP73" s="997" t="s">
        <v>537</v>
      </c>
      <c r="AQ73" s="997"/>
      <c r="AR73" s="997"/>
      <c r="AS73" s="997"/>
      <c r="AT73" s="997"/>
      <c r="AU73" s="997" t="s">
        <v>537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534</v>
      </c>
      <c r="C74" s="1001"/>
      <c r="D74" s="1001"/>
      <c r="E74" s="1001"/>
      <c r="F74" s="1001"/>
      <c r="G74" s="1001"/>
      <c r="H74" s="1001"/>
      <c r="I74" s="1001"/>
      <c r="J74" s="1001"/>
      <c r="K74" s="1001"/>
      <c r="L74" s="1001"/>
      <c r="M74" s="1001"/>
      <c r="N74" s="1001"/>
      <c r="O74" s="1001"/>
      <c r="P74" s="1002"/>
      <c r="Q74" s="1003">
        <v>286558</v>
      </c>
      <c r="R74" s="997"/>
      <c r="S74" s="997"/>
      <c r="T74" s="997"/>
      <c r="U74" s="997"/>
      <c r="V74" s="997">
        <v>273159</v>
      </c>
      <c r="W74" s="997"/>
      <c r="X74" s="997"/>
      <c r="Y74" s="997"/>
      <c r="Z74" s="997"/>
      <c r="AA74" s="997">
        <v>13399</v>
      </c>
      <c r="AB74" s="997"/>
      <c r="AC74" s="997"/>
      <c r="AD74" s="997"/>
      <c r="AE74" s="997"/>
      <c r="AF74" s="997">
        <v>13399</v>
      </c>
      <c r="AG74" s="997"/>
      <c r="AH74" s="997"/>
      <c r="AI74" s="997"/>
      <c r="AJ74" s="997"/>
      <c r="AK74" s="997">
        <v>294</v>
      </c>
      <c r="AL74" s="997"/>
      <c r="AM74" s="997"/>
      <c r="AN74" s="997"/>
      <c r="AO74" s="997"/>
      <c r="AP74" s="997" t="s">
        <v>537</v>
      </c>
      <c r="AQ74" s="997"/>
      <c r="AR74" s="997"/>
      <c r="AS74" s="997"/>
      <c r="AT74" s="997"/>
      <c r="AU74" s="997" t="s">
        <v>537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15587</v>
      </c>
      <c r="AG88" s="985"/>
      <c r="AH88" s="985"/>
      <c r="AI88" s="985"/>
      <c r="AJ88" s="985"/>
      <c r="AK88" s="989"/>
      <c r="AL88" s="989"/>
      <c r="AM88" s="989"/>
      <c r="AN88" s="989"/>
      <c r="AO88" s="989"/>
      <c r="AP88" s="985">
        <v>1336</v>
      </c>
      <c r="AQ88" s="985"/>
      <c r="AR88" s="985"/>
      <c r="AS88" s="985"/>
      <c r="AT88" s="985"/>
      <c r="AU88" s="985" t="s">
        <v>537</v>
      </c>
      <c r="AV88" s="985"/>
      <c r="AW88" s="985"/>
      <c r="AX88" s="985"/>
      <c r="AY88" s="985"/>
      <c r="AZ88" s="986" t="s">
        <v>537</v>
      </c>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266387</v>
      </c>
      <c r="AB110" s="903"/>
      <c r="AC110" s="903"/>
      <c r="AD110" s="903"/>
      <c r="AE110" s="904"/>
      <c r="AF110" s="905">
        <v>295677</v>
      </c>
      <c r="AG110" s="903"/>
      <c r="AH110" s="903"/>
      <c r="AI110" s="903"/>
      <c r="AJ110" s="904"/>
      <c r="AK110" s="905">
        <v>300321</v>
      </c>
      <c r="AL110" s="903"/>
      <c r="AM110" s="903"/>
      <c r="AN110" s="903"/>
      <c r="AO110" s="904"/>
      <c r="AP110" s="906">
        <v>13.3</v>
      </c>
      <c r="AQ110" s="907"/>
      <c r="AR110" s="907"/>
      <c r="AS110" s="907"/>
      <c r="AT110" s="908"/>
      <c r="AU110" s="950" t="s">
        <v>59</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4461005</v>
      </c>
      <c r="BR110" s="830"/>
      <c r="BS110" s="830"/>
      <c r="BT110" s="830"/>
      <c r="BU110" s="830"/>
      <c r="BV110" s="830">
        <v>4539890</v>
      </c>
      <c r="BW110" s="830"/>
      <c r="BX110" s="830"/>
      <c r="BY110" s="830"/>
      <c r="BZ110" s="830"/>
      <c r="CA110" s="830">
        <v>4655896</v>
      </c>
      <c r="CB110" s="830"/>
      <c r="CC110" s="830"/>
      <c r="CD110" s="830"/>
      <c r="CE110" s="830"/>
      <c r="CF110" s="891">
        <v>206.2</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2236818</v>
      </c>
      <c r="BR112" s="801"/>
      <c r="BS112" s="801"/>
      <c r="BT112" s="801"/>
      <c r="BU112" s="801"/>
      <c r="BV112" s="801">
        <v>2143131</v>
      </c>
      <c r="BW112" s="801"/>
      <c r="BX112" s="801"/>
      <c r="BY112" s="801"/>
      <c r="BZ112" s="801"/>
      <c r="CA112" s="801">
        <v>2079370</v>
      </c>
      <c r="CB112" s="801"/>
      <c r="CC112" s="801"/>
      <c r="CD112" s="801"/>
      <c r="CE112" s="801"/>
      <c r="CF112" s="878">
        <v>92.1</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91747</v>
      </c>
      <c r="AB113" s="939"/>
      <c r="AC113" s="939"/>
      <c r="AD113" s="939"/>
      <c r="AE113" s="940"/>
      <c r="AF113" s="941">
        <v>82734</v>
      </c>
      <c r="AG113" s="939"/>
      <c r="AH113" s="939"/>
      <c r="AI113" s="939"/>
      <c r="AJ113" s="940"/>
      <c r="AK113" s="941">
        <v>90433</v>
      </c>
      <c r="AL113" s="939"/>
      <c r="AM113" s="939"/>
      <c r="AN113" s="939"/>
      <c r="AO113" s="940"/>
      <c r="AP113" s="942">
        <v>4</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t="s">
        <v>109</v>
      </c>
      <c r="BR113" s="801"/>
      <c r="BS113" s="801"/>
      <c r="BT113" s="801"/>
      <c r="BU113" s="801"/>
      <c r="BV113" s="801">
        <v>124900</v>
      </c>
      <c r="BW113" s="801"/>
      <c r="BX113" s="801"/>
      <c r="BY113" s="801"/>
      <c r="BZ113" s="801"/>
      <c r="CA113" s="801">
        <v>109025</v>
      </c>
      <c r="CB113" s="801"/>
      <c r="CC113" s="801"/>
      <c r="CD113" s="801"/>
      <c r="CE113" s="801"/>
      <c r="CF113" s="878">
        <v>4.8</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v>
      </c>
      <c r="AB114" s="814"/>
      <c r="AC114" s="814"/>
      <c r="AD114" s="814"/>
      <c r="AE114" s="815"/>
      <c r="AF114" s="816" t="s">
        <v>109</v>
      </c>
      <c r="AG114" s="814"/>
      <c r="AH114" s="814"/>
      <c r="AI114" s="814"/>
      <c r="AJ114" s="815"/>
      <c r="AK114" s="816">
        <v>15241</v>
      </c>
      <c r="AL114" s="814"/>
      <c r="AM114" s="814"/>
      <c r="AN114" s="814"/>
      <c r="AO114" s="815"/>
      <c r="AP114" s="784">
        <v>0.7</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644780</v>
      </c>
      <c r="BR114" s="801"/>
      <c r="BS114" s="801"/>
      <c r="BT114" s="801"/>
      <c r="BU114" s="801"/>
      <c r="BV114" s="801">
        <v>606322</v>
      </c>
      <c r="BW114" s="801"/>
      <c r="BX114" s="801"/>
      <c r="BY114" s="801"/>
      <c r="BZ114" s="801"/>
      <c r="CA114" s="801">
        <v>558557</v>
      </c>
      <c r="CB114" s="801"/>
      <c r="CC114" s="801"/>
      <c r="CD114" s="801"/>
      <c r="CE114" s="801"/>
      <c r="CF114" s="878">
        <v>24.7</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96</v>
      </c>
      <c r="AB115" s="939"/>
      <c r="AC115" s="939"/>
      <c r="AD115" s="939"/>
      <c r="AE115" s="940"/>
      <c r="AF115" s="941">
        <v>76</v>
      </c>
      <c r="AG115" s="939"/>
      <c r="AH115" s="939"/>
      <c r="AI115" s="939"/>
      <c r="AJ115" s="940"/>
      <c r="AK115" s="941">
        <v>28</v>
      </c>
      <c r="AL115" s="939"/>
      <c r="AM115" s="939"/>
      <c r="AN115" s="939"/>
      <c r="AO115" s="940"/>
      <c r="AP115" s="942">
        <v>0</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358231</v>
      </c>
      <c r="AB117" s="925"/>
      <c r="AC117" s="925"/>
      <c r="AD117" s="925"/>
      <c r="AE117" s="926"/>
      <c r="AF117" s="928">
        <v>378487</v>
      </c>
      <c r="AG117" s="925"/>
      <c r="AH117" s="925"/>
      <c r="AI117" s="925"/>
      <c r="AJ117" s="926"/>
      <c r="AK117" s="928">
        <v>406023</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7342603</v>
      </c>
      <c r="BR118" s="888"/>
      <c r="BS118" s="888"/>
      <c r="BT118" s="888"/>
      <c r="BU118" s="888"/>
      <c r="BV118" s="888">
        <v>7414243</v>
      </c>
      <c r="BW118" s="888"/>
      <c r="BX118" s="888"/>
      <c r="BY118" s="888"/>
      <c r="BZ118" s="888"/>
      <c r="CA118" s="888">
        <v>7402848</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1733812</v>
      </c>
      <c r="BR119" s="830"/>
      <c r="BS119" s="830"/>
      <c r="BT119" s="830"/>
      <c r="BU119" s="830"/>
      <c r="BV119" s="830">
        <v>1807532</v>
      </c>
      <c r="BW119" s="830"/>
      <c r="BX119" s="830"/>
      <c r="BY119" s="830"/>
      <c r="BZ119" s="830"/>
      <c r="CA119" s="830">
        <v>1976198</v>
      </c>
      <c r="CB119" s="830"/>
      <c r="CC119" s="830"/>
      <c r="CD119" s="830"/>
      <c r="CE119" s="830"/>
      <c r="CF119" s="891">
        <v>87.5</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433</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2236818</v>
      </c>
      <c r="DH120" s="830"/>
      <c r="DI120" s="830"/>
      <c r="DJ120" s="830"/>
      <c r="DK120" s="830"/>
      <c r="DL120" s="830">
        <v>2153240</v>
      </c>
      <c r="DM120" s="830"/>
      <c r="DN120" s="830"/>
      <c r="DO120" s="830"/>
      <c r="DP120" s="830"/>
      <c r="DQ120" s="830">
        <v>2063370</v>
      </c>
      <c r="DR120" s="830"/>
      <c r="DS120" s="830"/>
      <c r="DT120" s="830"/>
      <c r="DU120" s="830"/>
      <c r="DV120" s="831">
        <v>91.4</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4166228</v>
      </c>
      <c r="BR121" s="888"/>
      <c r="BS121" s="888"/>
      <c r="BT121" s="888"/>
      <c r="BU121" s="888"/>
      <c r="BV121" s="888">
        <v>4236028</v>
      </c>
      <c r="BW121" s="888"/>
      <c r="BX121" s="888"/>
      <c r="BY121" s="888"/>
      <c r="BZ121" s="888"/>
      <c r="CA121" s="888">
        <v>4204557</v>
      </c>
      <c r="CB121" s="888"/>
      <c r="CC121" s="888"/>
      <c r="CD121" s="888"/>
      <c r="CE121" s="888"/>
      <c r="CF121" s="889">
        <v>186.2</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v>16000</v>
      </c>
      <c r="DR121" s="801"/>
      <c r="DS121" s="801"/>
      <c r="DT121" s="801"/>
      <c r="DU121" s="801"/>
      <c r="DV121" s="853">
        <v>0.7</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5900040</v>
      </c>
      <c r="BR122" s="870"/>
      <c r="BS122" s="870"/>
      <c r="BT122" s="870"/>
      <c r="BU122" s="870"/>
      <c r="BV122" s="870">
        <v>6043560</v>
      </c>
      <c r="BW122" s="870"/>
      <c r="BX122" s="870"/>
      <c r="BY122" s="870"/>
      <c r="BZ122" s="870"/>
      <c r="CA122" s="870">
        <v>6180755</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65.2</v>
      </c>
      <c r="BR123" s="862"/>
      <c r="BS123" s="862"/>
      <c r="BT123" s="862"/>
      <c r="BU123" s="862"/>
      <c r="BV123" s="862">
        <v>62.2</v>
      </c>
      <c r="BW123" s="862"/>
      <c r="BX123" s="862"/>
      <c r="BY123" s="862"/>
      <c r="BZ123" s="862"/>
      <c r="CA123" s="862">
        <v>54.1</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96</v>
      </c>
      <c r="AB127" s="814"/>
      <c r="AC127" s="814"/>
      <c r="AD127" s="814"/>
      <c r="AE127" s="815"/>
      <c r="AF127" s="816">
        <v>76</v>
      </c>
      <c r="AG127" s="814"/>
      <c r="AH127" s="814"/>
      <c r="AI127" s="814"/>
      <c r="AJ127" s="815"/>
      <c r="AK127" s="816">
        <v>28</v>
      </c>
      <c r="AL127" s="814"/>
      <c r="AM127" s="814"/>
      <c r="AN127" s="814"/>
      <c r="AO127" s="815"/>
      <c r="AP127" s="784">
        <v>0</v>
      </c>
      <c r="AQ127" s="785"/>
      <c r="AR127" s="785"/>
      <c r="AS127" s="785"/>
      <c r="AT127" s="786"/>
      <c r="AU127" s="233"/>
      <c r="AV127" s="233"/>
      <c r="AW127" s="233"/>
      <c r="AX127" s="787" t="s">
        <v>447</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t="s">
        <v>109</v>
      </c>
      <c r="AB128" s="754"/>
      <c r="AC128" s="754"/>
      <c r="AD128" s="754"/>
      <c r="AE128" s="755"/>
      <c r="AF128" s="756" t="s">
        <v>109</v>
      </c>
      <c r="AG128" s="754"/>
      <c r="AH128" s="754"/>
      <c r="AI128" s="754"/>
      <c r="AJ128" s="755"/>
      <c r="AK128" s="756" t="s">
        <v>109</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2466014</v>
      </c>
      <c r="AB129" s="814"/>
      <c r="AC129" s="814"/>
      <c r="AD129" s="814"/>
      <c r="AE129" s="815"/>
      <c r="AF129" s="816">
        <v>2473288</v>
      </c>
      <c r="AG129" s="814"/>
      <c r="AH129" s="814"/>
      <c r="AI129" s="814"/>
      <c r="AJ129" s="815"/>
      <c r="AK129" s="816">
        <v>2532145</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5.0999999999999996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256138</v>
      </c>
      <c r="AB130" s="814"/>
      <c r="AC130" s="814"/>
      <c r="AD130" s="814"/>
      <c r="AE130" s="815"/>
      <c r="AF130" s="816">
        <v>270882</v>
      </c>
      <c r="AG130" s="814"/>
      <c r="AH130" s="814"/>
      <c r="AI130" s="814"/>
      <c r="AJ130" s="815"/>
      <c r="AK130" s="816">
        <v>274315</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v>54.1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2209876</v>
      </c>
      <c r="AB131" s="747"/>
      <c r="AC131" s="747"/>
      <c r="AD131" s="747"/>
      <c r="AE131" s="748"/>
      <c r="AF131" s="749">
        <v>2202406</v>
      </c>
      <c r="AG131" s="747"/>
      <c r="AH131" s="747"/>
      <c r="AI131" s="747"/>
      <c r="AJ131" s="748"/>
      <c r="AK131" s="749">
        <v>2257830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4.6198519740000004</v>
      </c>
      <c r="AB132" s="770"/>
      <c r="AC132" s="770"/>
      <c r="AD132" s="770"/>
      <c r="AE132" s="771"/>
      <c r="AF132" s="772">
        <v>4.8857930830000003</v>
      </c>
      <c r="AG132" s="770"/>
      <c r="AH132" s="770"/>
      <c r="AI132" s="770"/>
      <c r="AJ132" s="771"/>
      <c r="AK132" s="772">
        <v>5.8333886960000001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4.3</v>
      </c>
      <c r="AB133" s="779"/>
      <c r="AC133" s="779"/>
      <c r="AD133" s="779"/>
      <c r="AE133" s="780"/>
      <c r="AF133" s="778">
        <v>4.5</v>
      </c>
      <c r="AG133" s="779"/>
      <c r="AH133" s="779"/>
      <c r="AI133" s="779"/>
      <c r="AJ133" s="780"/>
      <c r="AK133" s="778">
        <v>5.0999999999999996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9" t="s">
        <v>463</v>
      </c>
      <c r="L7" s="254"/>
      <c r="M7" s="255" t="s">
        <v>464</v>
      </c>
      <c r="N7" s="256"/>
    </row>
    <row r="8" spans="1:16">
      <c r="A8" s="248"/>
      <c r="B8" s="244"/>
      <c r="C8" s="244"/>
      <c r="D8" s="244"/>
      <c r="E8" s="244"/>
      <c r="F8" s="244"/>
      <c r="G8" s="257"/>
      <c r="H8" s="258"/>
      <c r="I8" s="258"/>
      <c r="J8" s="259"/>
      <c r="K8" s="1150"/>
      <c r="L8" s="260" t="s">
        <v>465</v>
      </c>
      <c r="M8" s="261" t="s">
        <v>466</v>
      </c>
      <c r="N8" s="262" t="s">
        <v>467</v>
      </c>
    </row>
    <row r="9" spans="1:16">
      <c r="A9" s="248"/>
      <c r="B9" s="244"/>
      <c r="C9" s="244"/>
      <c r="D9" s="244"/>
      <c r="E9" s="244"/>
      <c r="F9" s="244"/>
      <c r="G9" s="1163" t="s">
        <v>468</v>
      </c>
      <c r="H9" s="1164"/>
      <c r="I9" s="1164"/>
      <c r="J9" s="1165"/>
      <c r="K9" s="263">
        <v>676428</v>
      </c>
      <c r="L9" s="264">
        <v>73310</v>
      </c>
      <c r="M9" s="265">
        <v>114146</v>
      </c>
      <c r="N9" s="266">
        <v>-35.799999999999997</v>
      </c>
    </row>
    <row r="10" spans="1:16">
      <c r="A10" s="248"/>
      <c r="B10" s="244"/>
      <c r="C10" s="244"/>
      <c r="D10" s="244"/>
      <c r="E10" s="244"/>
      <c r="F10" s="244"/>
      <c r="G10" s="1163" t="s">
        <v>469</v>
      </c>
      <c r="H10" s="1164"/>
      <c r="I10" s="1164"/>
      <c r="J10" s="1165"/>
      <c r="K10" s="267">
        <v>3727</v>
      </c>
      <c r="L10" s="268">
        <v>404</v>
      </c>
      <c r="M10" s="269">
        <v>10658</v>
      </c>
      <c r="N10" s="270">
        <v>-96.2</v>
      </c>
    </row>
    <row r="11" spans="1:16" ht="13.5" customHeight="1">
      <c r="A11" s="248"/>
      <c r="B11" s="244"/>
      <c r="C11" s="244"/>
      <c r="D11" s="244"/>
      <c r="E11" s="244"/>
      <c r="F11" s="244"/>
      <c r="G11" s="1163" t="s">
        <v>470</v>
      </c>
      <c r="H11" s="1164"/>
      <c r="I11" s="1164"/>
      <c r="J11" s="1165"/>
      <c r="K11" s="267">
        <v>121492</v>
      </c>
      <c r="L11" s="268">
        <v>13167</v>
      </c>
      <c r="M11" s="269">
        <v>17529</v>
      </c>
      <c r="N11" s="270">
        <v>-24.9</v>
      </c>
    </row>
    <row r="12" spans="1:16" ht="13.5" customHeight="1">
      <c r="A12" s="248"/>
      <c r="B12" s="244"/>
      <c r="C12" s="244"/>
      <c r="D12" s="244"/>
      <c r="E12" s="244"/>
      <c r="F12" s="244"/>
      <c r="G12" s="1163" t="s">
        <v>471</v>
      </c>
      <c r="H12" s="1164"/>
      <c r="I12" s="1164"/>
      <c r="J12" s="1165"/>
      <c r="K12" s="267" t="s">
        <v>472</v>
      </c>
      <c r="L12" s="268" t="s">
        <v>472</v>
      </c>
      <c r="M12" s="269">
        <v>1257</v>
      </c>
      <c r="N12" s="270" t="s">
        <v>472</v>
      </c>
    </row>
    <row r="13" spans="1:16" ht="13.5" customHeight="1">
      <c r="A13" s="248"/>
      <c r="B13" s="244"/>
      <c r="C13" s="244"/>
      <c r="D13" s="244"/>
      <c r="E13" s="244"/>
      <c r="F13" s="244"/>
      <c r="G13" s="1163" t="s">
        <v>473</v>
      </c>
      <c r="H13" s="1164"/>
      <c r="I13" s="1164"/>
      <c r="J13" s="1165"/>
      <c r="K13" s="267" t="s">
        <v>472</v>
      </c>
      <c r="L13" s="268" t="s">
        <v>472</v>
      </c>
      <c r="M13" s="269" t="s">
        <v>472</v>
      </c>
      <c r="N13" s="270" t="s">
        <v>472</v>
      </c>
    </row>
    <row r="14" spans="1:16" ht="13.5" customHeight="1">
      <c r="A14" s="248"/>
      <c r="B14" s="244"/>
      <c r="C14" s="244"/>
      <c r="D14" s="244"/>
      <c r="E14" s="244"/>
      <c r="F14" s="244"/>
      <c r="G14" s="1163" t="s">
        <v>474</v>
      </c>
      <c r="H14" s="1164"/>
      <c r="I14" s="1164"/>
      <c r="J14" s="1165"/>
      <c r="K14" s="267">
        <v>34248</v>
      </c>
      <c r="L14" s="268">
        <v>3712</v>
      </c>
      <c r="M14" s="269">
        <v>5389</v>
      </c>
      <c r="N14" s="270">
        <v>-31.1</v>
      </c>
    </row>
    <row r="15" spans="1:16" ht="13.5" customHeight="1">
      <c r="A15" s="248"/>
      <c r="B15" s="244"/>
      <c r="C15" s="244"/>
      <c r="D15" s="244"/>
      <c r="E15" s="244"/>
      <c r="F15" s="244"/>
      <c r="G15" s="1163" t="s">
        <v>475</v>
      </c>
      <c r="H15" s="1164"/>
      <c r="I15" s="1164"/>
      <c r="J15" s="1165"/>
      <c r="K15" s="267">
        <v>35469</v>
      </c>
      <c r="L15" s="268">
        <v>3844</v>
      </c>
      <c r="M15" s="269">
        <v>2513</v>
      </c>
      <c r="N15" s="270">
        <v>53</v>
      </c>
    </row>
    <row r="16" spans="1:16">
      <c r="A16" s="248"/>
      <c r="B16" s="244"/>
      <c r="C16" s="244"/>
      <c r="D16" s="244"/>
      <c r="E16" s="244"/>
      <c r="F16" s="244"/>
      <c r="G16" s="1166" t="s">
        <v>476</v>
      </c>
      <c r="H16" s="1167"/>
      <c r="I16" s="1167"/>
      <c r="J16" s="1168"/>
      <c r="K16" s="268">
        <v>-78910</v>
      </c>
      <c r="L16" s="268">
        <v>-8552</v>
      </c>
      <c r="M16" s="269">
        <v>-11876</v>
      </c>
      <c r="N16" s="270">
        <v>-28</v>
      </c>
    </row>
    <row r="17" spans="1:16">
      <c r="A17" s="248"/>
      <c r="B17" s="244"/>
      <c r="C17" s="244"/>
      <c r="D17" s="244"/>
      <c r="E17" s="244"/>
      <c r="F17" s="244"/>
      <c r="G17" s="1166" t="s">
        <v>167</v>
      </c>
      <c r="H17" s="1167"/>
      <c r="I17" s="1167"/>
      <c r="J17" s="1168"/>
      <c r="K17" s="268">
        <v>792454</v>
      </c>
      <c r="L17" s="268">
        <v>85884</v>
      </c>
      <c r="M17" s="269">
        <v>139615</v>
      </c>
      <c r="N17" s="270">
        <v>-38.5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60" t="s">
        <v>481</v>
      </c>
      <c r="H21" s="1161"/>
      <c r="I21" s="1161"/>
      <c r="J21" s="1162"/>
      <c r="K21" s="280">
        <v>7.8</v>
      </c>
      <c r="L21" s="281">
        <v>13.07</v>
      </c>
      <c r="M21" s="282">
        <v>-5.27</v>
      </c>
      <c r="N21" s="249"/>
      <c r="O21" s="283"/>
      <c r="P21" s="279"/>
    </row>
    <row r="22" spans="1:16" s="284" customFormat="1">
      <c r="A22" s="279"/>
      <c r="B22" s="249"/>
      <c r="C22" s="249"/>
      <c r="D22" s="249"/>
      <c r="E22" s="249"/>
      <c r="F22" s="249"/>
      <c r="G22" s="1160" t="s">
        <v>482</v>
      </c>
      <c r="H22" s="1161"/>
      <c r="I22" s="1161"/>
      <c r="J22" s="1162"/>
      <c r="K22" s="285">
        <v>92.8</v>
      </c>
      <c r="L22" s="286">
        <v>95</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9" t="s">
        <v>463</v>
      </c>
      <c r="L30" s="254"/>
      <c r="M30" s="255" t="s">
        <v>464</v>
      </c>
      <c r="N30" s="256"/>
    </row>
    <row r="31" spans="1:16">
      <c r="A31" s="248"/>
      <c r="B31" s="244"/>
      <c r="C31" s="244"/>
      <c r="D31" s="244"/>
      <c r="E31" s="244"/>
      <c r="F31" s="244"/>
      <c r="G31" s="257"/>
      <c r="H31" s="258"/>
      <c r="I31" s="258"/>
      <c r="J31" s="259"/>
      <c r="K31" s="1150"/>
      <c r="L31" s="260" t="s">
        <v>465</v>
      </c>
      <c r="M31" s="261" t="s">
        <v>466</v>
      </c>
      <c r="N31" s="262" t="s">
        <v>467</v>
      </c>
    </row>
    <row r="32" spans="1:16" ht="27" customHeight="1">
      <c r="A32" s="248"/>
      <c r="B32" s="244"/>
      <c r="C32" s="244"/>
      <c r="D32" s="244"/>
      <c r="E32" s="244"/>
      <c r="F32" s="244"/>
      <c r="G32" s="1151" t="s">
        <v>486</v>
      </c>
      <c r="H32" s="1152"/>
      <c r="I32" s="1152"/>
      <c r="J32" s="1153"/>
      <c r="K32" s="294">
        <v>300321</v>
      </c>
      <c r="L32" s="294">
        <v>32548</v>
      </c>
      <c r="M32" s="295">
        <v>64386</v>
      </c>
      <c r="N32" s="296">
        <v>-49.4</v>
      </c>
    </row>
    <row r="33" spans="1:16" ht="13.5" customHeight="1">
      <c r="A33" s="248"/>
      <c r="B33" s="244"/>
      <c r="C33" s="244"/>
      <c r="D33" s="244"/>
      <c r="E33" s="244"/>
      <c r="F33" s="244"/>
      <c r="G33" s="1151" t="s">
        <v>487</v>
      </c>
      <c r="H33" s="1152"/>
      <c r="I33" s="1152"/>
      <c r="J33" s="1153"/>
      <c r="K33" s="294" t="s">
        <v>472</v>
      </c>
      <c r="L33" s="294" t="s">
        <v>472</v>
      </c>
      <c r="M33" s="295" t="s">
        <v>472</v>
      </c>
      <c r="N33" s="296" t="s">
        <v>472</v>
      </c>
    </row>
    <row r="34" spans="1:16" ht="27" customHeight="1">
      <c r="A34" s="248"/>
      <c r="B34" s="244"/>
      <c r="C34" s="244"/>
      <c r="D34" s="244"/>
      <c r="E34" s="244"/>
      <c r="F34" s="244"/>
      <c r="G34" s="1151" t="s">
        <v>488</v>
      </c>
      <c r="H34" s="1152"/>
      <c r="I34" s="1152"/>
      <c r="J34" s="1153"/>
      <c r="K34" s="294" t="s">
        <v>472</v>
      </c>
      <c r="L34" s="294" t="s">
        <v>472</v>
      </c>
      <c r="M34" s="295">
        <v>1</v>
      </c>
      <c r="N34" s="296" t="s">
        <v>472</v>
      </c>
    </row>
    <row r="35" spans="1:16" ht="27" customHeight="1">
      <c r="A35" s="248"/>
      <c r="B35" s="244"/>
      <c r="C35" s="244"/>
      <c r="D35" s="244"/>
      <c r="E35" s="244"/>
      <c r="F35" s="244"/>
      <c r="G35" s="1151" t="s">
        <v>489</v>
      </c>
      <c r="H35" s="1152"/>
      <c r="I35" s="1152"/>
      <c r="J35" s="1153"/>
      <c r="K35" s="294">
        <v>90433</v>
      </c>
      <c r="L35" s="294">
        <v>9801</v>
      </c>
      <c r="M35" s="295">
        <v>18584</v>
      </c>
      <c r="N35" s="296">
        <v>-47.3</v>
      </c>
    </row>
    <row r="36" spans="1:16" ht="27" customHeight="1">
      <c r="A36" s="248"/>
      <c r="B36" s="244"/>
      <c r="C36" s="244"/>
      <c r="D36" s="244"/>
      <c r="E36" s="244"/>
      <c r="F36" s="244"/>
      <c r="G36" s="1151" t="s">
        <v>490</v>
      </c>
      <c r="H36" s="1152"/>
      <c r="I36" s="1152"/>
      <c r="J36" s="1153"/>
      <c r="K36" s="294">
        <v>15241</v>
      </c>
      <c r="L36" s="294">
        <v>1652</v>
      </c>
      <c r="M36" s="295">
        <v>4740</v>
      </c>
      <c r="N36" s="296">
        <v>-65.099999999999994</v>
      </c>
    </row>
    <row r="37" spans="1:16" ht="13.5" customHeight="1">
      <c r="A37" s="248"/>
      <c r="B37" s="244"/>
      <c r="C37" s="244"/>
      <c r="D37" s="244"/>
      <c r="E37" s="244"/>
      <c r="F37" s="244"/>
      <c r="G37" s="1151" t="s">
        <v>491</v>
      </c>
      <c r="H37" s="1152"/>
      <c r="I37" s="1152"/>
      <c r="J37" s="1153"/>
      <c r="K37" s="294">
        <v>28</v>
      </c>
      <c r="L37" s="294">
        <v>3</v>
      </c>
      <c r="M37" s="295">
        <v>1431</v>
      </c>
      <c r="N37" s="296">
        <v>-99.8</v>
      </c>
    </row>
    <row r="38" spans="1:16" ht="27" customHeight="1">
      <c r="A38" s="248"/>
      <c r="B38" s="244"/>
      <c r="C38" s="244"/>
      <c r="D38" s="244"/>
      <c r="E38" s="244"/>
      <c r="F38" s="244"/>
      <c r="G38" s="1154" t="s">
        <v>492</v>
      </c>
      <c r="H38" s="1155"/>
      <c r="I38" s="1155"/>
      <c r="J38" s="1156"/>
      <c r="K38" s="297" t="s">
        <v>472</v>
      </c>
      <c r="L38" s="297" t="s">
        <v>472</v>
      </c>
      <c r="M38" s="298">
        <v>15</v>
      </c>
      <c r="N38" s="299" t="s">
        <v>472</v>
      </c>
      <c r="O38" s="293"/>
    </row>
    <row r="39" spans="1:16">
      <c r="A39" s="248"/>
      <c r="B39" s="244"/>
      <c r="C39" s="244"/>
      <c r="D39" s="244"/>
      <c r="E39" s="244"/>
      <c r="F39" s="244"/>
      <c r="G39" s="1154" t="s">
        <v>493</v>
      </c>
      <c r="H39" s="1155"/>
      <c r="I39" s="1155"/>
      <c r="J39" s="1156"/>
      <c r="K39" s="300" t="s">
        <v>472</v>
      </c>
      <c r="L39" s="300" t="s">
        <v>472</v>
      </c>
      <c r="M39" s="301">
        <v>-2634</v>
      </c>
      <c r="N39" s="302" t="s">
        <v>472</v>
      </c>
      <c r="O39" s="293"/>
    </row>
    <row r="40" spans="1:16" ht="27" customHeight="1">
      <c r="A40" s="248"/>
      <c r="B40" s="244"/>
      <c r="C40" s="244"/>
      <c r="D40" s="244"/>
      <c r="E40" s="244"/>
      <c r="F40" s="244"/>
      <c r="G40" s="1151" t="s">
        <v>494</v>
      </c>
      <c r="H40" s="1152"/>
      <c r="I40" s="1152"/>
      <c r="J40" s="1153"/>
      <c r="K40" s="300">
        <v>-274315</v>
      </c>
      <c r="L40" s="300">
        <v>-29730</v>
      </c>
      <c r="M40" s="301">
        <v>-59733</v>
      </c>
      <c r="N40" s="302">
        <v>-50.2</v>
      </c>
      <c r="O40" s="293"/>
    </row>
    <row r="41" spans="1:16">
      <c r="A41" s="248"/>
      <c r="B41" s="244"/>
      <c r="C41" s="244"/>
      <c r="D41" s="244"/>
      <c r="E41" s="244"/>
      <c r="F41" s="244"/>
      <c r="G41" s="1157" t="s">
        <v>278</v>
      </c>
      <c r="H41" s="1158"/>
      <c r="I41" s="1158"/>
      <c r="J41" s="1159"/>
      <c r="K41" s="294">
        <v>131708</v>
      </c>
      <c r="L41" s="300">
        <v>14274</v>
      </c>
      <c r="M41" s="301">
        <v>26789</v>
      </c>
      <c r="N41" s="302">
        <v>-46.7</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44" t="s">
        <v>463</v>
      </c>
      <c r="J49" s="1146" t="s">
        <v>498</v>
      </c>
      <c r="K49" s="1147"/>
      <c r="L49" s="1147"/>
      <c r="M49" s="1147"/>
      <c r="N49" s="1148"/>
    </row>
    <row r="50" spans="1:14">
      <c r="A50" s="248"/>
      <c r="B50" s="244"/>
      <c r="C50" s="244"/>
      <c r="D50" s="244"/>
      <c r="E50" s="244"/>
      <c r="F50" s="244"/>
      <c r="G50" s="312"/>
      <c r="H50" s="313"/>
      <c r="I50" s="1145"/>
      <c r="J50" s="314" t="s">
        <v>499</v>
      </c>
      <c r="K50" s="315" t="s">
        <v>500</v>
      </c>
      <c r="L50" s="316" t="s">
        <v>501</v>
      </c>
      <c r="M50" s="317" t="s">
        <v>502</v>
      </c>
      <c r="N50" s="318" t="s">
        <v>503</v>
      </c>
    </row>
    <row r="51" spans="1:14">
      <c r="A51" s="248"/>
      <c r="B51" s="244"/>
      <c r="C51" s="244"/>
      <c r="D51" s="244"/>
      <c r="E51" s="244"/>
      <c r="F51" s="244"/>
      <c r="G51" s="310" t="s">
        <v>504</v>
      </c>
      <c r="H51" s="311"/>
      <c r="I51" s="319">
        <v>848361</v>
      </c>
      <c r="J51" s="320">
        <v>95709</v>
      </c>
      <c r="K51" s="321">
        <v>-7.3</v>
      </c>
      <c r="L51" s="322">
        <v>92021</v>
      </c>
      <c r="M51" s="323">
        <v>-24.5</v>
      </c>
      <c r="N51" s="324">
        <v>17.2</v>
      </c>
    </row>
    <row r="52" spans="1:14">
      <c r="A52" s="248"/>
      <c r="B52" s="244"/>
      <c r="C52" s="244"/>
      <c r="D52" s="244"/>
      <c r="E52" s="244"/>
      <c r="F52" s="244"/>
      <c r="G52" s="325"/>
      <c r="H52" s="326" t="s">
        <v>505</v>
      </c>
      <c r="I52" s="327">
        <v>304885</v>
      </c>
      <c r="J52" s="328">
        <v>34396</v>
      </c>
      <c r="K52" s="329">
        <v>-32.700000000000003</v>
      </c>
      <c r="L52" s="330">
        <v>52579</v>
      </c>
      <c r="M52" s="331">
        <v>-23.2</v>
      </c>
      <c r="N52" s="332">
        <v>-9.5</v>
      </c>
    </row>
    <row r="53" spans="1:14">
      <c r="A53" s="248"/>
      <c r="B53" s="244"/>
      <c r="C53" s="244"/>
      <c r="D53" s="244"/>
      <c r="E53" s="244"/>
      <c r="F53" s="244"/>
      <c r="G53" s="310" t="s">
        <v>506</v>
      </c>
      <c r="H53" s="311"/>
      <c r="I53" s="319">
        <v>1219250</v>
      </c>
      <c r="J53" s="320">
        <v>135789</v>
      </c>
      <c r="K53" s="321">
        <v>41.9</v>
      </c>
      <c r="L53" s="322">
        <v>94828</v>
      </c>
      <c r="M53" s="323">
        <v>3.1</v>
      </c>
      <c r="N53" s="324">
        <v>38.799999999999997</v>
      </c>
    </row>
    <row r="54" spans="1:14">
      <c r="A54" s="248"/>
      <c r="B54" s="244"/>
      <c r="C54" s="244"/>
      <c r="D54" s="244"/>
      <c r="E54" s="244"/>
      <c r="F54" s="244"/>
      <c r="G54" s="325"/>
      <c r="H54" s="326" t="s">
        <v>505</v>
      </c>
      <c r="I54" s="327">
        <v>851612</v>
      </c>
      <c r="J54" s="328">
        <v>94845</v>
      </c>
      <c r="K54" s="329">
        <v>175.7</v>
      </c>
      <c r="L54" s="330">
        <v>55133</v>
      </c>
      <c r="M54" s="331">
        <v>4.9000000000000004</v>
      </c>
      <c r="N54" s="332">
        <v>170.8</v>
      </c>
    </row>
    <row r="55" spans="1:14">
      <c r="A55" s="248"/>
      <c r="B55" s="244"/>
      <c r="C55" s="244"/>
      <c r="D55" s="244"/>
      <c r="E55" s="244"/>
      <c r="F55" s="244"/>
      <c r="G55" s="310" t="s">
        <v>507</v>
      </c>
      <c r="H55" s="311"/>
      <c r="I55" s="319">
        <v>2468396</v>
      </c>
      <c r="J55" s="320">
        <v>272540</v>
      </c>
      <c r="K55" s="321">
        <v>100.7</v>
      </c>
      <c r="L55" s="322">
        <v>119674</v>
      </c>
      <c r="M55" s="323">
        <v>26.2</v>
      </c>
      <c r="N55" s="324">
        <v>74.5</v>
      </c>
    </row>
    <row r="56" spans="1:14">
      <c r="A56" s="248"/>
      <c r="B56" s="244"/>
      <c r="C56" s="244"/>
      <c r="D56" s="244"/>
      <c r="E56" s="244"/>
      <c r="F56" s="244"/>
      <c r="G56" s="325"/>
      <c r="H56" s="326" t="s">
        <v>505</v>
      </c>
      <c r="I56" s="327">
        <v>1462975</v>
      </c>
      <c r="J56" s="328">
        <v>161530</v>
      </c>
      <c r="K56" s="329">
        <v>70.3</v>
      </c>
      <c r="L56" s="330">
        <v>57803</v>
      </c>
      <c r="M56" s="331">
        <v>4.8</v>
      </c>
      <c r="N56" s="332">
        <v>65.5</v>
      </c>
    </row>
    <row r="57" spans="1:14">
      <c r="A57" s="248"/>
      <c r="B57" s="244"/>
      <c r="C57" s="244"/>
      <c r="D57" s="244"/>
      <c r="E57" s="244"/>
      <c r="F57" s="244"/>
      <c r="G57" s="310" t="s">
        <v>508</v>
      </c>
      <c r="H57" s="311"/>
      <c r="I57" s="319">
        <v>617066</v>
      </c>
      <c r="J57" s="320">
        <v>67668</v>
      </c>
      <c r="K57" s="321">
        <v>-75.2</v>
      </c>
      <c r="L57" s="322">
        <v>119685</v>
      </c>
      <c r="M57" s="323">
        <v>0</v>
      </c>
      <c r="N57" s="324">
        <v>-75.2</v>
      </c>
    </row>
    <row r="58" spans="1:14">
      <c r="A58" s="248"/>
      <c r="B58" s="244"/>
      <c r="C58" s="244"/>
      <c r="D58" s="244"/>
      <c r="E58" s="244"/>
      <c r="F58" s="244"/>
      <c r="G58" s="325"/>
      <c r="H58" s="326" t="s">
        <v>505</v>
      </c>
      <c r="I58" s="327">
        <v>250180</v>
      </c>
      <c r="J58" s="328">
        <v>27435</v>
      </c>
      <c r="K58" s="329">
        <v>-83</v>
      </c>
      <c r="L58" s="330">
        <v>68464</v>
      </c>
      <c r="M58" s="331">
        <v>18.399999999999999</v>
      </c>
      <c r="N58" s="332">
        <v>-101.4</v>
      </c>
    </row>
    <row r="59" spans="1:14">
      <c r="A59" s="248"/>
      <c r="B59" s="244"/>
      <c r="C59" s="244"/>
      <c r="D59" s="244"/>
      <c r="E59" s="244"/>
      <c r="F59" s="244"/>
      <c r="G59" s="310" t="s">
        <v>509</v>
      </c>
      <c r="H59" s="311"/>
      <c r="I59" s="319">
        <v>885358</v>
      </c>
      <c r="J59" s="320">
        <v>95953</v>
      </c>
      <c r="K59" s="321">
        <v>41.8</v>
      </c>
      <c r="L59" s="322">
        <v>109920</v>
      </c>
      <c r="M59" s="323">
        <v>-8.1999999999999993</v>
      </c>
      <c r="N59" s="324">
        <v>50</v>
      </c>
    </row>
    <row r="60" spans="1:14">
      <c r="A60" s="248"/>
      <c r="B60" s="244"/>
      <c r="C60" s="244"/>
      <c r="D60" s="244"/>
      <c r="E60" s="244"/>
      <c r="F60" s="244"/>
      <c r="G60" s="325"/>
      <c r="H60" s="326" t="s">
        <v>505</v>
      </c>
      <c r="I60" s="333">
        <v>261417</v>
      </c>
      <c r="J60" s="328">
        <v>28332</v>
      </c>
      <c r="K60" s="329">
        <v>3.3</v>
      </c>
      <c r="L60" s="330">
        <v>62739</v>
      </c>
      <c r="M60" s="331">
        <v>-8.4</v>
      </c>
      <c r="N60" s="332">
        <v>11.7</v>
      </c>
    </row>
    <row r="61" spans="1:14">
      <c r="A61" s="248"/>
      <c r="B61" s="244"/>
      <c r="C61" s="244"/>
      <c r="D61" s="244"/>
      <c r="E61" s="244"/>
      <c r="F61" s="244"/>
      <c r="G61" s="310" t="s">
        <v>510</v>
      </c>
      <c r="H61" s="334"/>
      <c r="I61" s="335">
        <v>1207686</v>
      </c>
      <c r="J61" s="336">
        <v>133532</v>
      </c>
      <c r="K61" s="337">
        <v>20.399999999999999</v>
      </c>
      <c r="L61" s="338">
        <v>107226</v>
      </c>
      <c r="M61" s="339">
        <v>-0.7</v>
      </c>
      <c r="N61" s="324">
        <v>21.1</v>
      </c>
    </row>
    <row r="62" spans="1:14">
      <c r="A62" s="248"/>
      <c r="B62" s="244"/>
      <c r="C62" s="244"/>
      <c r="D62" s="244"/>
      <c r="E62" s="244"/>
      <c r="F62" s="244"/>
      <c r="G62" s="325"/>
      <c r="H62" s="326" t="s">
        <v>505</v>
      </c>
      <c r="I62" s="327">
        <v>626214</v>
      </c>
      <c r="J62" s="328">
        <v>69308</v>
      </c>
      <c r="K62" s="329">
        <v>26.7</v>
      </c>
      <c r="L62" s="330">
        <v>59344</v>
      </c>
      <c r="M62" s="331">
        <v>-0.7</v>
      </c>
      <c r="N62" s="332">
        <v>27.4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59.03</v>
      </c>
      <c r="G47" s="12">
        <v>68.12</v>
      </c>
      <c r="H47" s="12">
        <v>46.85</v>
      </c>
      <c r="I47" s="12">
        <v>52.77</v>
      </c>
      <c r="J47" s="13">
        <v>58.41</v>
      </c>
    </row>
    <row r="48" spans="2:10" ht="57.75" customHeight="1">
      <c r="B48" s="14"/>
      <c r="C48" s="1171" t="s">
        <v>4</v>
      </c>
      <c r="D48" s="1171"/>
      <c r="E48" s="1172"/>
      <c r="F48" s="15">
        <v>12.76</v>
      </c>
      <c r="G48" s="16">
        <v>10.1</v>
      </c>
      <c r="H48" s="16">
        <v>14.18</v>
      </c>
      <c r="I48" s="16">
        <v>11.99</v>
      </c>
      <c r="J48" s="17">
        <v>12.19</v>
      </c>
    </row>
    <row r="49" spans="2:10" ht="57.75" customHeight="1" thickBot="1">
      <c r="B49" s="18"/>
      <c r="C49" s="1173" t="s">
        <v>5</v>
      </c>
      <c r="D49" s="1173"/>
      <c r="E49" s="1174"/>
      <c r="F49" s="19">
        <v>9.68</v>
      </c>
      <c r="G49" s="20">
        <v>5.97</v>
      </c>
      <c r="H49" s="20" t="s">
        <v>517</v>
      </c>
      <c r="I49" s="20">
        <v>4.1500000000000004</v>
      </c>
      <c r="J49" s="21">
        <v>7.35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村上 智子</cp:lastModifiedBy>
  <cp:lastPrinted>2017-05-19T01:38:31Z</cp:lastPrinted>
  <dcterms:created xsi:type="dcterms:W3CDTF">2017-01-25T04:31:11Z</dcterms:created>
  <dcterms:modified xsi:type="dcterms:W3CDTF">2017-05-22T01:09:44Z</dcterms:modified>
  <cp:category/>
</cp:coreProperties>
</file>