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4\行政情報\総務課\財政係\H30年度\4月20日まで！！平成28年度財政状況資料集の追加分ダウンロード開始について\提出用\"/>
    </mc:Choice>
  </mc:AlternateContent>
  <bookViews>
    <workbookView xWindow="0" yWindow="0" windowWidth="2046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AM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E34" i="9"/>
  <c r="BE35" i="9" s="1"/>
  <c r="BW34" i="9" l="1"/>
  <c r="BW35" i="9" s="1"/>
  <c r="BW36" i="9" s="1"/>
  <c r="BW37" i="9" s="1"/>
  <c r="BW38" i="9" s="1"/>
  <c r="BW39" i="9" s="1"/>
  <c r="BW40" i="9" s="1"/>
</calcChain>
</file>

<file path=xl/sharedStrings.xml><?xml version="1.0" encoding="utf-8"?>
<sst xmlns="http://schemas.openxmlformats.org/spreadsheetml/2006/main" count="1095" uniqueCount="554">
  <si>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</si>
  <si>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</si>
  <si>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</si>
  <si>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</si>
  <si>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</si>
  <si>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</si>
  <si>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</si>
  <si>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</si>
  <si>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</si>
  <si>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</si>
  <si>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</si>
  <si>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</si>
  <si>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</si>
  <si>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</si>
  <si>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</si>
  <si>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</si>
  <si>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</si>
  <si>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</si>
  <si>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</si>
  <si>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</si>
  <si>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</si>
  <si>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</si>
  <si>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</si>
  <si>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</si>
  <si>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</si>
  <si>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</si>
  <si>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</si>
  <si>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</si>
  <si>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</si>
  <si>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</si>
  <si>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</si>
  <si>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</si>
  <si>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</si>
  <si>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</si>
  <si>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</si>
  <si>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</si>
  <si>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</si>
  <si>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</si>
  <si>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</si>
  <si>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</si>
  <si>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</si>
  <si>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</si>
  <si>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</si>
  <si>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</si>
  <si>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</si>
  <si>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</si>
  <si>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</si>
  <si>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</si>
  <si>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</si>
  <si>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</si>
  <si>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</si>
  <si>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</si>
  <si>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</si>
  <si>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</si>
  <si>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</si>
  <si>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</si>
  <si>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</si>
  <si>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</si>
  <si>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</si>
  <si>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</si>
  <si>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</si>
  <si>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</si>
  <si>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</si>
  <si>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</si>
  <si>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</si>
  <si>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</si>
  <si>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</si>
  <si>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</si>
  <si>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</si>
  <si>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</si>
  <si>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</si>
  <si>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</si>
  <si>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</si>
  <si>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</si>
  <si>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</si>
  <si>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</si>
  <si>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</si>
  <si>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</si>
  <si>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</si>
  <si>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</si>
  <si>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</si>
  <si>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</si>
  <si>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嘉島町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</si>
  <si>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</si>
  <si>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</si>
  <si>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</si>
  <si>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</si>
  <si>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</si>
  <si>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</si>
  <si>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</si>
  <si>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</si>
  <si>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</si>
  <si>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</si>
  <si>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</si>
  <si>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</si>
  <si>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</si>
  <si>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</si>
  <si>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</si>
  <si>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</si>
  <si>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</si>
  <si>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</si>
  <si>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</si>
  <si>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</si>
  <si>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</si>
  <si>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</si>
  <si>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</si>
  <si>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</si>
  <si>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</si>
  <si>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</si>
  <si>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</si>
  <si>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</si>
  <si>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</si>
  <si>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</si>
  <si>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</si>
  <si>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</si>
  <si>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</si>
  <si>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</si>
  <si>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</si>
  <si>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</si>
  <si>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</si>
  <si>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</si>
  <si>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</si>
  <si>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</si>
  <si>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</si>
  <si>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</si>
  <si>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</si>
  <si>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</si>
  <si>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</si>
  <si>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</si>
  <si>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</si>
  <si>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</si>
  <si>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</si>
  <si>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</si>
  <si>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</si>
  <si>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</si>
  <si>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</si>
  <si>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</si>
  <si>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</si>
  <si>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</si>
  <si>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</si>
  <si>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</si>
  <si>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</si>
  <si>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</si>
  <si>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</si>
  <si>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</si>
  <si>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</si>
  <si>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</si>
  <si>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</si>
  <si>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</si>
  <si>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</si>
  <si>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</si>
  <si>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</si>
  <si>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</si>
  <si>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</si>
  <si>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</si>
  <si>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</si>
  <si>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</si>
  <si>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</si>
  <si>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</si>
  <si>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</si>
  <si>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</si>
  <si>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</si>
  <si>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</si>
  <si>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</si>
  <si>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</si>
  <si>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</si>
  <si>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</si>
  <si>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</si>
  <si>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</si>
  <si>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</si>
  <si>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</si>
  <si>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</si>
  <si>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</si>
  <si>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</si>
  <si>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</si>
  <si>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</si>
  <si>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</si>
  <si>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</si>
  <si>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</si>
  <si>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</si>
  <si>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</si>
  <si>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</si>
  <si>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</si>
  <si>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</si>
  <si>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</si>
  <si>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</si>
  <si>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</si>
  <si>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</si>
  <si>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</si>
  <si>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</si>
  <si>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</si>
  <si>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</si>
  <si>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</si>
  <si>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</si>
  <si>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</si>
  <si>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熊本県嘉島町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</si>
  <si>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</si>
  <si>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</si>
  <si>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</si>
  <si>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</si>
  <si>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</si>
  <si>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</si>
  <si>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</si>
  <si>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</si>
  <si>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</si>
  <si>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</si>
  <si>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</si>
  <si>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</si>
  <si>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</si>
  <si>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</si>
  <si>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</si>
  <si>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</si>
  <si>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</si>
  <si>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</si>
  <si>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</si>
  <si>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</si>
  <si>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</si>
  <si>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</si>
  <si>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</si>
  <si>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</si>
  <si>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</si>
  <si>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</si>
  <si>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</si>
  <si>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</si>
  <si>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</si>
  <si>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</si>
  <si>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</si>
  <si>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</si>
  <si>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</si>
  <si>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</si>
  <si>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</si>
  <si>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</si>
  <si>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</si>
  <si>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</si>
  <si>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</si>
  <si>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</si>
  <si>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</si>
  <si>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</si>
  <si>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</si>
  <si>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</si>
  <si>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</si>
  <si>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</si>
  <si>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</si>
  <si>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</si>
  <si>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</si>
  <si>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</si>
  <si>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</si>
  <si>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</si>
  <si>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</si>
  <si>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</si>
  <si>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</si>
  <si>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</si>
  <si>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</si>
  <si>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</si>
  <si>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</si>
  <si>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</si>
  <si>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</si>
  <si>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</si>
  <si>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</si>
  <si>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</si>
  <si>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</si>
  <si>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</si>
  <si>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</si>
  <si>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</si>
  <si>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</si>
  <si>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</si>
  <si>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</si>
  <si>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</si>
  <si>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</si>
  <si>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</si>
  <si>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</si>
  <si>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</si>
  <si>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</si>
  <si>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</si>
  <si>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</si>
  <si>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</si>
  <si>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</si>
  <si>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</si>
  <si>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</si>
  <si>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</si>
  <si>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</si>
  <si>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</si>
  <si>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</si>
  <si>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</si>
  <si>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</si>
  <si>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</si>
  <si>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</si>
  <si>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</si>
  <si>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</si>
  <si>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</si>
  <si>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</si>
  <si>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</si>
  <si>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</si>
  <si>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</si>
  <si>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</si>
  <si>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</si>
  <si>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</si>
  <si>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</si>
  <si>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</si>
  <si>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</si>
  <si>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</si>
  <si>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</si>
  <si>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</si>
  <si>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</si>
  <si>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</si>
  <si>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</si>
  <si>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</si>
  <si>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</si>
  <si>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</si>
  <si>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</si>
  <si>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</si>
  <si>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</si>
  <si>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</si>
  <si>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</si>
  <si>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</si>
  <si>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</si>
  <si>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</si>
  <si>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</si>
  <si>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</si>
  <si>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</si>
  <si>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</si>
  <si>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</si>
  <si>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</si>
  <si>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</si>
  <si>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</si>
  <si>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</si>
  <si>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</si>
  <si>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</si>
  <si>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</si>
  <si>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</si>
  <si>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</si>
  <si>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</si>
  <si>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</si>
  <si>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</si>
  <si>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</si>
  <si>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</si>
  <si>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</si>
  <si>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</si>
  <si>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</si>
  <si>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</si>
  <si>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</si>
  <si>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</si>
  <si>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</si>
  <si>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</si>
  <si>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熊本県嘉島町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</si>
  <si>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</si>
  <si>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</si>
  <si>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</si>
  <si>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</si>
  <si>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</si>
  <si>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</si>
  <si>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</si>
  <si>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</si>
  <si>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</si>
  <si>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</si>
  <si>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</si>
  <si>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</si>
  <si>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</si>
  <si>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</si>
  <si>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</si>
  <si>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</si>
  <si>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</si>
  <si>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</si>
  <si>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</si>
  <si>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</si>
  <si>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</si>
  <si>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</si>
  <si>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</si>
  <si>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</si>
  <si>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</si>
  <si>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</si>
  <si>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</si>
  <si>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</si>
  <si>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</si>
  <si>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</si>
  <si>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</si>
  <si>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</si>
  <si>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</si>
  <si>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</si>
  <si>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</si>
  <si>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</si>
  <si>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</si>
  <si>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</si>
  <si>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</si>
  <si>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</si>
  <si>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</si>
  <si>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</si>
  <si>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</si>
  <si>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</si>
  <si>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</si>
  <si>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</si>
  <si>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</si>
  <si>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</si>
  <si>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</si>
  <si>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</si>
  <si>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</si>
  <si>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</si>
  <si>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</si>
  <si>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</si>
  <si>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</si>
  <si>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</si>
  <si>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</si>
  <si>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</si>
  <si>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</si>
  <si>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</si>
  <si>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</si>
  <si>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</si>
  <si>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</si>
  <si>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</si>
  <si>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</si>
  <si>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</si>
  <si>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</si>
  <si>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</si>
  <si>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</si>
  <si>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</si>
  <si>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</si>
  <si>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</si>
  <si>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</si>
  <si>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</si>
  <si>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</si>
  <si>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</si>
  <si>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</si>
  <si>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</si>
  <si>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</si>
  <si>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</si>
  <si>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</si>
  <si>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</si>
  <si>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</si>
  <si>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</si>
  <si>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</si>
  <si>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</si>
  <si>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</si>
  <si>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</si>
  <si>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</si>
  <si>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</si>
  <si>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</si>
  <si>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</si>
  <si>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</si>
  <si>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</si>
  <si>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</si>
  <si>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</si>
  <si>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</si>
  <si>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</si>
  <si>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</si>
  <si>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</si>
  <si>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</si>
  <si>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</si>
  <si>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</si>
  <si>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</si>
  <si>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</si>
  <si>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</si>
  <si>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</si>
  <si>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</si>
  <si>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</si>
  <si>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</si>
  <si>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</si>
  <si>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</si>
  <si>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</si>
  <si>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</si>
  <si>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</si>
  <si>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</si>
  <si>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</si>
  <si>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</si>
  <si>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</si>
  <si>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</si>
  <si>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</si>
  <si>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</si>
  <si>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</si>
  <si>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</si>
  <si>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</si>
  <si>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</si>
  <si>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</si>
  <si>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</si>
  <si>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</si>
  <si>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</si>
  <si>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</si>
  <si>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</si>
  <si>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</si>
  <si>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</si>
  <si>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</si>
  <si>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</si>
  <si>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</si>
  <si>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</si>
  <si>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</si>
  <si>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</si>
  <si>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</si>
  <si>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</si>
  <si>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</si>
  <si>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</si>
  <si>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</si>
  <si>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</si>
  <si>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</si>
  <si>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</si>
  <si>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</si>
  <si>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</si>
  <si>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</si>
  <si>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</si>
  <si>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</si>
  <si>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</si>
  <si>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</si>
  <si>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</si>
  <si>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</si>
  <si>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</si>
  <si>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</si>
  <si>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</si>
  <si>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</si>
  <si>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</si>
  <si>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</si>
  <si>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</si>
  <si>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</si>
  <si>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</si>
  <si>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</si>
  <si>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</si>
  <si>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</si>
  <si>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</si>
  <si>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</si>
  <si>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</si>
  <si>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</si>
  <si>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</si>
  <si>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</si>
  <si>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15.62</t>
  </si>
  <si>
    <t>一般会計</t>
  </si>
  <si>
    <t>国民健康保険特別会計</t>
  </si>
  <si>
    <t>介護保険特別会計</t>
  </si>
  <si>
    <t>公共下水道事業特別会計</t>
  </si>
  <si>
    <t>後期高齢者医療特別会計</t>
  </si>
  <si>
    <t>簡易水道事業特別会計</t>
  </si>
  <si>
    <t>住宅新築資金等貸付特別会計</t>
  </si>
  <si>
    <t>その他会計（赤字）</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</si>
  <si>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</si>
  <si>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</si>
  <si>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</si>
  <si>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御船地区衛生施設組合</t>
    <rPh sb="0" eb="2">
      <t>ミフネ</t>
    </rPh>
    <rPh sb="2" eb="4">
      <t>チク</t>
    </rPh>
    <rPh sb="4" eb="6">
      <t>エイセイ</t>
    </rPh>
    <rPh sb="6" eb="8">
      <t>シセツ</t>
    </rPh>
    <rPh sb="8" eb="10">
      <t>クミアイ</t>
    </rPh>
    <phoneticPr fontId="2"/>
  </si>
  <si>
    <t>益城、嘉島、西原環境衛生施設組合</t>
    <rPh sb="0" eb="2">
      <t>マシキ</t>
    </rPh>
    <rPh sb="3" eb="5">
      <t>カシマ</t>
    </rPh>
    <rPh sb="6" eb="8">
      <t>ニシハラ</t>
    </rPh>
    <rPh sb="8" eb="10">
      <t>カンキョウ</t>
    </rPh>
    <rPh sb="10" eb="12">
      <t>エイセイ</t>
    </rPh>
    <rPh sb="12" eb="14">
      <t>シセツ</t>
    </rPh>
    <rPh sb="14" eb="16">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</si>
  <si>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</si>
  <si>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</si>
  <si>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</si>
  <si>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</si>
  <si>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</si>
  <si>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</si>
  <si>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</si>
  <si>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</si>
  <si>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</si>
  <si>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</si>
  <si>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</si>
  <si>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</si>
  <si>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</si>
  <si>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</si>
  <si>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</si>
  <si>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</si>
  <si>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実質公債費比率は類似団体と比較して低い水準にあるが上昇傾向にあり、将来負担比率については、町民会館整備により平成25年に数値が発生し類似団体平均より高い水準であるが下降傾向にある。
今後の見通しとして実質公債費率は、災害公営住宅整備を含む震災の影響や下水道や簡易水道の整備が区画整理に併せて行われることなどから上昇が予測され、これまで以上に公債費の適正化に取り組むと同時に、定住の促進や企業誘致による税収の確保に努め、将来負担率の抑制に取り組む。</t>
    <rPh sb="25" eb="27">
      <t>ジョウショウ</t>
    </rPh>
    <rPh sb="27" eb="29">
      <t>ケイコウ</t>
    </rPh>
    <rPh sb="45" eb="47">
      <t>チョウミン</t>
    </rPh>
    <rPh sb="47" eb="49">
      <t>カイカン</t>
    </rPh>
    <rPh sb="49" eb="51">
      <t>セイビ</t>
    </rPh>
    <rPh sb="54" eb="56">
      <t>ヘイセイ</t>
    </rPh>
    <rPh sb="58" eb="59">
      <t>ネン</t>
    </rPh>
    <rPh sb="60" eb="62">
      <t>スウチ</t>
    </rPh>
    <rPh sb="63" eb="65">
      <t>ハッセイ</t>
    </rPh>
    <rPh sb="66" eb="68">
      <t>ルイジ</t>
    </rPh>
    <rPh sb="68" eb="70">
      <t>ダンタイ</t>
    </rPh>
    <rPh sb="70" eb="72">
      <t>ヘイキン</t>
    </rPh>
    <rPh sb="74" eb="75">
      <t>タカ</t>
    </rPh>
    <rPh sb="76" eb="78">
      <t>スイジュン</t>
    </rPh>
    <rPh sb="82" eb="84">
      <t>カコウ</t>
    </rPh>
    <rPh sb="91" eb="93">
      <t>コンゴ</t>
    </rPh>
    <rPh sb="94" eb="96">
      <t>ミトオ</t>
    </rPh>
    <rPh sb="100" eb="102">
      <t>ジッシツ</t>
    </rPh>
    <rPh sb="102" eb="105">
      <t>コウサイヒ</t>
    </rPh>
    <rPh sb="105" eb="106">
      <t>リツ</t>
    </rPh>
    <rPh sb="108" eb="110">
      <t>サイガイ</t>
    </rPh>
    <rPh sb="110" eb="112">
      <t>コウエイ</t>
    </rPh>
    <rPh sb="112" eb="114">
      <t>ジュウタク</t>
    </rPh>
    <rPh sb="114" eb="116">
      <t>セイビ</t>
    </rPh>
    <rPh sb="117" eb="118">
      <t>フク</t>
    </rPh>
    <rPh sb="119" eb="121">
      <t>シンサイ</t>
    </rPh>
    <rPh sb="122" eb="124">
      <t>エイキョウ</t>
    </rPh>
    <rPh sb="125" eb="127">
      <t>ゲスイ</t>
    </rPh>
    <rPh sb="127" eb="128">
      <t>ドウ</t>
    </rPh>
    <rPh sb="129" eb="131">
      <t>カンイ</t>
    </rPh>
    <rPh sb="131" eb="133">
      <t>スイドウ</t>
    </rPh>
    <rPh sb="134" eb="136">
      <t>セイビ</t>
    </rPh>
    <rPh sb="137" eb="139">
      <t>クカク</t>
    </rPh>
    <rPh sb="139" eb="141">
      <t>セイリ</t>
    </rPh>
    <rPh sb="142" eb="143">
      <t>アワ</t>
    </rPh>
    <rPh sb="145" eb="146">
      <t>オコナ</t>
    </rPh>
    <rPh sb="155" eb="157">
      <t>ジョウショウ</t>
    </rPh>
    <rPh sb="158" eb="160">
      <t>ヨソク</t>
    </rPh>
    <rPh sb="167" eb="169">
      <t>イジョウ</t>
    </rPh>
    <rPh sb="170" eb="172">
      <t>コウサイ</t>
    </rPh>
    <rPh sb="172" eb="173">
      <t>ヒ</t>
    </rPh>
    <rPh sb="174" eb="177">
      <t>テキセイカ</t>
    </rPh>
    <rPh sb="178" eb="179">
      <t>ト</t>
    </rPh>
    <rPh sb="180" eb="181">
      <t>ク</t>
    </rPh>
    <rPh sb="183" eb="185">
      <t>ドウジ</t>
    </rPh>
    <rPh sb="187" eb="189">
      <t>テイジュウ</t>
    </rPh>
    <rPh sb="190" eb="192">
      <t>ソクシン</t>
    </rPh>
    <rPh sb="193" eb="195">
      <t>キギョウ</t>
    </rPh>
    <rPh sb="195" eb="197">
      <t>ユウチ</t>
    </rPh>
    <rPh sb="200" eb="202">
      <t>ゼイシュウ</t>
    </rPh>
    <rPh sb="203" eb="205">
      <t>カクホ</t>
    </rPh>
    <rPh sb="206" eb="207">
      <t>ツト</t>
    </rPh>
    <rPh sb="215" eb="217">
      <t>ヨクセイ</t>
    </rPh>
    <rPh sb="218" eb="219">
      <t>ト</t>
    </rPh>
    <rPh sb="220" eb="221">
      <t>ク</t>
    </rPh>
    <phoneticPr fontId="5"/>
  </si>
  <si>
    <t>（　参考　）</t>
    <rPh sb="2" eb="4">
      <t>サンコウ</t>
    </rPh>
    <phoneticPr fontId="5"/>
  </si>
  <si>
    <t>実質公債費比率</t>
    <rPh sb="0" eb="2">
      <t>ジッシツ</t>
    </rPh>
    <rPh sb="2" eb="5">
      <t>コウサイヒ</t>
    </rPh>
    <rPh sb="5" eb="7">
      <t>ヒリツ</t>
    </rPh>
    <phoneticPr fontId="5"/>
  </si>
  <si>
    <t>将来負担比率においては、類似団体内平均値を上回っているが、これは町民会館及び総合運動公園の整備を近年行ったためであり、その影響もあって有形固定資産減価償却率は類似団体よりもやや低い水準である。今後は、公共施設等総合管理計画に基づき、老朽化した施設の除却や公共施設等の集約化・複合化を積極的に進めていき、今後、公共施設等の維持管理に要する経費が減少するようつとめる。</t>
    <rPh sb="0" eb="2">
      <t>ショウライ</t>
    </rPh>
    <rPh sb="2" eb="4">
      <t>フタン</t>
    </rPh>
    <rPh sb="4" eb="6">
      <t>ヒリツ</t>
    </rPh>
    <rPh sb="12" eb="14">
      <t>ルイジ</t>
    </rPh>
    <rPh sb="14" eb="16">
      <t>ダンタイ</t>
    </rPh>
    <rPh sb="16" eb="17">
      <t>ナイ</t>
    </rPh>
    <rPh sb="17" eb="20">
      <t>ヘイキンチ</t>
    </rPh>
    <rPh sb="21" eb="23">
      <t>ウワマワ</t>
    </rPh>
    <rPh sb="32" eb="34">
      <t>チョウミン</t>
    </rPh>
    <rPh sb="34" eb="36">
      <t>カイカン</t>
    </rPh>
    <rPh sb="36" eb="37">
      <t>オヨ</t>
    </rPh>
    <rPh sb="38" eb="44">
      <t>ソウゴウウンドウコウエン</t>
    </rPh>
    <rPh sb="45" eb="47">
      <t>セイビ</t>
    </rPh>
    <rPh sb="48" eb="50">
      <t>キンネン</t>
    </rPh>
    <rPh sb="50" eb="51">
      <t>オコナ</t>
    </rPh>
    <rPh sb="61" eb="63">
      <t>エイキョウ</t>
    </rPh>
    <rPh sb="96" eb="98">
      <t>コンゴ</t>
    </rPh>
    <rPh sb="112" eb="113">
      <t>モト</t>
    </rPh>
    <rPh sb="116" eb="119">
      <t>ロウキュウカ</t>
    </rPh>
    <rPh sb="121" eb="123">
      <t>シセツ</t>
    </rPh>
    <rPh sb="124" eb="126">
      <t>ジョキャク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</si>
</sst>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135789</c:v>
                </c:pt>
                <c:pt idx="1">
                  <c:v>272540</c:v>
                </c:pt>
                <c:pt idx="2">
                  <c:v>67668</c:v>
                </c:pt>
                <c:pt idx="3">
                  <c:v>95953</c:v>
                </c:pt>
                <c:pt idx="4">
                  <c:v>30157</c:v>
                </c:pt>
              </c:numCache>
            </c:numRef>
          </c:val>
          <c:smooth val="0"/>
        </c:ser>
        <c:dLbls>
          <c:showLegendKey val="0"/>
          <c:showVal val="0"/>
          <c:showCatName val="0"/>
          <c:showSerName val="0"/>
          <c:showPercent val="0"/>
          <c:showBubbleSize val="0"/>
        </c:dLbls>
        <c:marker val="1"/>
        <c:smooth val="0"/>
        <c:axId val="174721496"/>
        <c:axId val="258693448"/>
      </c:lineChart>
      <c:catAx>
        <c:axId val="174721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693448"/>
        <c:crosses val="autoZero"/>
        <c:auto val="1"/>
        <c:lblAlgn val="ctr"/>
        <c:lblOffset val="100"/>
        <c:tickLblSkip val="1"/>
        <c:tickMarkSkip val="1"/>
        <c:noMultiLvlLbl val="0"/>
      </c:catAx>
      <c:valAx>
        <c:axId val="2586934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721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c:v>
                </c:pt>
                <c:pt idx="1">
                  <c:v>14.18</c:v>
                </c:pt>
                <c:pt idx="2">
                  <c:v>11.99</c:v>
                </c:pt>
                <c:pt idx="3">
                  <c:v>12.19</c:v>
                </c:pt>
                <c:pt idx="4">
                  <c:v>11.69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68.12</c:v>
                </c:pt>
                <c:pt idx="1">
                  <c:v>46.85</c:v>
                </c:pt>
                <c:pt idx="2">
                  <c:v>52.77</c:v>
                </c:pt>
                <c:pt idx="3">
                  <c:v>58.41</c:v>
                </c:pt>
                <c:pt idx="4">
                  <c:v>59.07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4698032"/>
        <c:axId val="260387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5.97</c:v>
                </c:pt>
                <c:pt idx="1">
                  <c:v>-15.62</c:v>
                </c:pt>
                <c:pt idx="2">
                  <c:v>4.1500000000000004</c:v>
                </c:pt>
                <c:pt idx="3">
                  <c:v>7.35</c:v>
                </c:pt>
                <c:pt idx="4">
                  <c:v>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4698032"/>
        <c:axId val="260387016"/>
      </c:lineChart>
      <c:catAx>
        <c:axId val="26469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387016"/>
        <c:crosses val="autoZero"/>
        <c:auto val="1"/>
        <c:lblAlgn val="ctr"/>
        <c:lblOffset val="100"/>
        <c:tickLblSkip val="1"/>
        <c:tickMarkSkip val="1"/>
        <c:noMultiLvlLbl val="0"/>
      </c:catAx>
      <c:valAx>
        <c:axId val="26038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69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0.05</c:v>
                </c:pt>
                <c:pt idx="4">
                  <c:v>#N/A</c:v>
                </c:pt>
                <c:pt idx="5">
                  <c:v>0.1</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c:v>
                </c:pt>
                <c:pt idx="2">
                  <c:v>#N/A</c:v>
                </c:pt>
                <c:pt idx="3">
                  <c:v>1.29</c:v>
                </c:pt>
                <c:pt idx="4">
                  <c:v>#N/A</c:v>
                </c:pt>
                <c:pt idx="5">
                  <c:v>0.75</c:v>
                </c:pt>
                <c:pt idx="6">
                  <c:v>#N/A</c:v>
                </c:pt>
                <c:pt idx="7">
                  <c:v>1.04</c:v>
                </c:pt>
                <c:pt idx="8">
                  <c:v>#N/A</c:v>
                </c:pt>
                <c:pt idx="9">
                  <c:v>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1.94</c:v>
                </c:pt>
                <c:pt idx="2">
                  <c:v>#N/A</c:v>
                </c:pt>
                <c:pt idx="3">
                  <c:v>2.35</c:v>
                </c:pt>
                <c:pt idx="4">
                  <c:v>#N/A</c:v>
                </c:pt>
                <c:pt idx="5">
                  <c:v>2.0099999999999998</c:v>
                </c:pt>
                <c:pt idx="6">
                  <c:v>#N/A</c:v>
                </c:pt>
                <c:pt idx="7">
                  <c:v>2.09</c:v>
                </c:pt>
                <c:pt idx="8">
                  <c:v>#N/A</c:v>
                </c:pt>
                <c:pt idx="9">
                  <c:v>1.41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1.27</c:v>
                </c:pt>
                <c:pt idx="2">
                  <c:v>#N/A</c:v>
                </c:pt>
                <c:pt idx="3">
                  <c:v>4.41</c:v>
                </c:pt>
                <c:pt idx="4">
                  <c:v>#N/A</c:v>
                </c:pt>
                <c:pt idx="5">
                  <c:v>4.4800000000000004</c:v>
                </c:pt>
                <c:pt idx="6">
                  <c:v>#N/A</c:v>
                </c:pt>
                <c:pt idx="7">
                  <c:v>4.05</c:v>
                </c:pt>
                <c:pt idx="8">
                  <c:v>#N/A</c:v>
                </c:pt>
                <c:pt idx="9">
                  <c:v>4.8600000000000003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10.09</c:v>
                </c:pt>
                <c:pt idx="2">
                  <c:v>#N/A</c:v>
                </c:pt>
                <c:pt idx="3">
                  <c:v>14.17</c:v>
                </c:pt>
                <c:pt idx="4">
                  <c:v>#N/A</c:v>
                </c:pt>
                <c:pt idx="5">
                  <c:v>11.98</c:v>
                </c:pt>
                <c:pt idx="6">
                  <c:v>#N/A</c:v>
                </c:pt>
                <c:pt idx="7">
                  <c:v>12.19</c:v>
                </c:pt>
                <c:pt idx="8">
                  <c:v>#N/A</c:v>
                </c:pt>
                <c:pt idx="9">
                  <c:v>11.68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8328408"/>
        <c:axId val="265264392"/>
      </c:barChart>
      <c:catAx>
        <c:axId val="25832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264392"/>
        <c:crosses val="autoZero"/>
        <c:auto val="1"/>
        <c:lblAlgn val="ctr"/>
        <c:lblOffset val="100"/>
        <c:tickLblSkip val="1"/>
        <c:tickMarkSkip val="1"/>
        <c:noMultiLvlLbl val="0"/>
      </c:catAx>
      <c:valAx>
        <c:axId val="265264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328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241</c:v>
                </c:pt>
                <c:pt idx="5">
                  <c:v>257</c:v>
                </c:pt>
                <c:pt idx="8">
                  <c:v>271</c:v>
                </c:pt>
                <c:pt idx="11">
                  <c:v>274</c:v>
                </c:pt>
                <c:pt idx="14">
                  <c:v>296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15</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80</c:v>
                </c:pt>
                <c:pt idx="3">
                  <c:v>92</c:v>
                </c:pt>
                <c:pt idx="6">
                  <c:v>83</c:v>
                </c:pt>
                <c:pt idx="9">
                  <c:v>90</c:v>
                </c:pt>
                <c:pt idx="12">
                  <c:v>123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250</c:v>
                </c:pt>
                <c:pt idx="3">
                  <c:v>266</c:v>
                </c:pt>
                <c:pt idx="6">
                  <c:v>296</c:v>
                </c:pt>
                <c:pt idx="9">
                  <c:v>300</c:v>
                </c:pt>
                <c:pt idx="12">
                  <c:v>316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5016512"/>
        <c:axId val="7500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89</c:v>
                </c:pt>
                <c:pt idx="2">
                  <c:v>#N/A</c:v>
                </c:pt>
                <c:pt idx="3">
                  <c:v>#N/A</c:v>
                </c:pt>
                <c:pt idx="4">
                  <c:v>101</c:v>
                </c:pt>
                <c:pt idx="5">
                  <c:v>#N/A</c:v>
                </c:pt>
                <c:pt idx="6">
                  <c:v>#N/A</c:v>
                </c:pt>
                <c:pt idx="7">
                  <c:v>108</c:v>
                </c:pt>
                <c:pt idx="8">
                  <c:v>#N/A</c:v>
                </c:pt>
                <c:pt idx="9">
                  <c:v>#N/A</c:v>
                </c:pt>
                <c:pt idx="10">
                  <c:v>131</c:v>
                </c:pt>
                <c:pt idx="11">
                  <c:v>#N/A</c:v>
                </c:pt>
                <c:pt idx="12">
                  <c:v>#N/A</c:v>
                </c:pt>
                <c:pt idx="13">
                  <c:v>148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5016512"/>
        <c:axId val="75005960"/>
      </c:lineChart>
      <c:catAx>
        <c:axId val="2650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005960"/>
        <c:crosses val="autoZero"/>
        <c:auto val="1"/>
        <c:lblAlgn val="ctr"/>
        <c:lblOffset val="100"/>
        <c:tickLblSkip val="1"/>
        <c:tickMarkSkip val="1"/>
        <c:noMultiLvlLbl val="0"/>
      </c:catAx>
      <c:valAx>
        <c:axId val="7500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01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4007</c:v>
                </c:pt>
                <c:pt idx="5">
                  <c:v>4166</c:v>
                </c:pt>
                <c:pt idx="8">
                  <c:v>4236</c:v>
                </c:pt>
                <c:pt idx="11">
                  <c:v>4205</c:v>
                </c:pt>
                <c:pt idx="14">
                  <c:v>5715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2301</c:v>
                </c:pt>
                <c:pt idx="5">
                  <c:v>1734</c:v>
                </c:pt>
                <c:pt idx="8">
                  <c:v>1808</c:v>
                </c:pt>
                <c:pt idx="11">
                  <c:v>1976</c:v>
                </c:pt>
                <c:pt idx="14">
                  <c:v>1990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672</c:v>
                </c:pt>
                <c:pt idx="3">
                  <c:v>645</c:v>
                </c:pt>
                <c:pt idx="6">
                  <c:v>606</c:v>
                </c:pt>
                <c:pt idx="9">
                  <c:v>559</c:v>
                </c:pt>
                <c:pt idx="12">
                  <c:v>481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125</c:v>
                </c:pt>
                <c:pt idx="9">
                  <c:v>109</c:v>
                </c:pt>
                <c:pt idx="12">
                  <c:v>104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2047</c:v>
                </c:pt>
                <c:pt idx="3">
                  <c:v>2237</c:v>
                </c:pt>
                <c:pt idx="6">
                  <c:v>2143</c:v>
                </c:pt>
                <c:pt idx="9">
                  <c:v>2079</c:v>
                </c:pt>
                <c:pt idx="12">
                  <c:v>2179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3575</c:v>
                </c:pt>
                <c:pt idx="3">
                  <c:v>4461</c:v>
                </c:pt>
                <c:pt idx="6">
                  <c:v>4540</c:v>
                </c:pt>
                <c:pt idx="9">
                  <c:v>4656</c:v>
                </c:pt>
                <c:pt idx="12">
                  <c:v>6087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6804784"/>
        <c:axId val="257667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1443</c:v>
                </c:pt>
                <c:pt idx="5">
                  <c:v>#N/A</c:v>
                </c:pt>
                <c:pt idx="6">
                  <c:v>#N/A</c:v>
                </c:pt>
                <c:pt idx="7">
                  <c:v>1371</c:v>
                </c:pt>
                <c:pt idx="8">
                  <c:v>#N/A</c:v>
                </c:pt>
                <c:pt idx="9">
                  <c:v>#N/A</c:v>
                </c:pt>
                <c:pt idx="10">
                  <c:v>1222</c:v>
                </c:pt>
                <c:pt idx="11">
                  <c:v>#N/A</c:v>
                </c:pt>
                <c:pt idx="12">
                  <c:v>#N/A</c:v>
                </c:pt>
                <c:pt idx="13">
                  <c:v>1146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6804784"/>
        <c:axId val="257667144"/>
      </c:lineChart>
      <c:catAx>
        <c:axId val="25680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667144"/>
        <c:crosses val="autoZero"/>
        <c:auto val="1"/>
        <c:lblAlgn val="ctr"/>
        <c:lblOffset val="100"/>
        <c:tickLblSkip val="1"/>
        <c:tickMarkSkip val="1"/>
        <c:noMultiLvlLbl val="0"/>
      </c:catAx>
      <c:valAx>
        <c:axId val="257667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80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{61842141-9EA2-44AE-9E01-F104D82B4751}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{873DFB2F-C499-41DC-BC89-499DFF97CA5A}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{0760CA16-AF95-427C-8D4D-C63A4213911F}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{502461C1-77AD-47B8-B883-00E23A3F2023}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{128B63EA-EADC-4D7F-9417-BCEBE39AFE00}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48.9</c:v>
                </c:pt>
              </c:numCache>
            </c:numRef>
          </c:xVal>
          <c:yVal>
            <c:numRef>
              <c:f>公会計指標分析・財政指標組合せ分析表!$K$51:$O$51</c:f>
              <c:numCache>
                <c:formatCode>#,##0.0;"▲ "#,##0.0</c:formatCode>
                <c:ptCount val="5"/>
                <c:pt idx="3">
                  <c:v>54.1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{C91B3CBD-8069-46B4-8796-DBC77682BF07}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{277C2DE9-18CA-4052-AC04-30173149D439}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{6A501352-50A8-4A2E-AA9D-4E241538FB26}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{08DC84B4-060D-4256-A30C-160D861BE931}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{86125265-4BE3-4EC6-A917-97BD9BEAFEE6}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70020472"/>
        <c:axId val="269397552"/>
      </c:scatterChart>
      <c:valAx>
        <c:axId val="270020472"/>
        <c:scaling>
          <c:orientation val="minMax"/>
          <c:max val="53.300000000000004"/>
          <c:min val="48.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397552"/>
        <c:crosses val="autoZero"/>
        <c:crossBetween val="midCat"/>
      </c:valAx>
      <c:valAx>
        <c:axId val="269397552"/>
        <c:scaling>
          <c:orientation val="minMax"/>
          <c:max val="59"/>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0020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{79BD4F4F-054E-4161-8EC1-38BDB785EE09}</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4841280954791734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{028B4ECA-1B5B-4BCB-A50F-50051531F66F}</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2.856964356883570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{3E52063E-DF5D-40AA-95C1-513AC31D56D2}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{395659B7-E5BC-4075-91B1-7D0A164B017A}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{BB926C24-EC8B-4BD0-8DDD-1D1EDFE66D88}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4.0999999999999996</c:v>
                </c:pt>
                <c:pt idx="1">
                  <c:v>4.3</c:v>
                </c:pt>
                <c:pt idx="2">
                  <c:v>4.5</c:v>
                </c:pt>
                <c:pt idx="3">
                  <c:v>5.0999999999999996</c:v>
                </c:pt>
                <c:pt idx="4">
                  <c:v>5.7</c:v>
                </c:pt>
              </c:numCache>
            </c:numRef>
          </c:xVal>
          <c:yVal>
            <c:numRef>
              <c:f>公会計指標分析・財政指標組合せ分析表!$K$73:$O$73</c:f>
              <c:numCache>
                <c:formatCode>#,##0.0;"▲ "#,##0.0</c:formatCode>
                <c:ptCount val="5"/>
                <c:pt idx="1">
                  <c:v>65.2</c:v>
                </c:pt>
                <c:pt idx="2">
                  <c:v>62.2</c:v>
                </c:pt>
                <c:pt idx="3">
                  <c:v>54.1</c:v>
                </c:pt>
                <c:pt idx="4">
                  <c:v>50.5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{DD6F54EC-CD18-4F96-BA7D-AB08440C1E67}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{C26C8662-BF0E-4FBA-85C7-3316F4F4DBD5}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{7B5534C9-D417-472A-8DCF-4B6010A162AD}</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340482063545066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{D6956CE0-3812-4811-82B6-7C432C87BEEA}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000610388817676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{688A2B14-13B8-476E-B3CF-2A285E4C88C6}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9535680"/>
        <c:axId val="269939296"/>
      </c:scatterChart>
      <c:valAx>
        <c:axId val="269535680"/>
        <c:scaling>
          <c:orientation val="minMax"/>
          <c:max val="12"/>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9939296"/>
        <c:crosses val="autoZero"/>
        <c:crossBetween val="midCat"/>
      </c:valAx>
      <c:valAx>
        <c:axId val="269939296"/>
        <c:scaling>
          <c:orientation val="minMax"/>
          <c:max val="7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9535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en-US" sz="1100" b="0" i="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公共下水道事業会計の起債の償還額は年々増加しており、継続し増加する見込みであるため、公営企業債の元利償還金に対する繰入金は、今後も更に増加する見込みである。</a:t>
          </a:r>
          <a:endParaRPr lang="ja-JP" altLang="ja-JP" sz="1400">
            <a:solidFill>
              <a:sysClr val="windowText" lastClr="000000"/>
            </a:solidFill>
            <a:effectLst/>
          </a:endParaRPr>
        </a:p>
        <a:p>
          <a:pPr algn="l" rtl="1" eaLnBrk="1" fontAlgn="auto" latinLnBrk="0" hangingPunct="1"/>
          <a:r>
            <a:rPr lang="ja-JP" altLang="ja-JP" sz="1100" b="0" i="0">
              <a:solidFill>
                <a:sysClr val="windowText" lastClr="000000"/>
              </a:solidFill>
              <a:effectLst/>
              <a:latin typeface="+mn-lt"/>
              <a:ea typeface="+mn-ea"/>
              <a:cs typeface="+mn-cs"/>
            </a:rPr>
            <a:t>　</a:t>
          </a:r>
          <a:r>
            <a:rPr lang="ja-JP" altLang="en-US" sz="1100" b="0" i="0">
              <a:solidFill>
                <a:sysClr val="windowText" lastClr="000000"/>
              </a:solidFill>
              <a:effectLst/>
              <a:latin typeface="+mn-lt"/>
              <a:ea typeface="+mn-ea"/>
              <a:cs typeface="+mn-cs"/>
            </a:rPr>
            <a:t>これに加えて、一</a:t>
          </a:r>
          <a:r>
            <a:rPr lang="ja-JP" altLang="ja-JP" sz="1100" b="0" i="0">
              <a:solidFill>
                <a:sysClr val="windowText" lastClr="000000"/>
              </a:solidFill>
              <a:effectLst/>
              <a:latin typeface="+mn-lt"/>
              <a:ea typeface="+mn-ea"/>
              <a:cs typeface="+mn-cs"/>
            </a:rPr>
            <a:t>般会計において、</a:t>
          </a:r>
          <a:r>
            <a:rPr lang="ja-JP" altLang="en-US"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28</a:t>
          </a:r>
          <a:r>
            <a:rPr lang="ja-JP" altLang="en-US" sz="1100" b="0" i="0">
              <a:solidFill>
                <a:sysClr val="windowText" lastClr="000000"/>
              </a:solidFill>
              <a:effectLst/>
              <a:latin typeface="+mn-lt"/>
              <a:ea typeface="+mn-ea"/>
              <a:cs typeface="+mn-cs"/>
            </a:rPr>
            <a:t>年</a:t>
          </a:r>
          <a:r>
            <a:rPr lang="ja-JP" altLang="ja-JP" sz="1100" b="0" i="0">
              <a:solidFill>
                <a:sysClr val="windowText" lastClr="000000"/>
              </a:solidFill>
              <a:effectLst/>
              <a:latin typeface="+mn-lt"/>
              <a:ea typeface="+mn-ea"/>
              <a:cs typeface="+mn-cs"/>
            </a:rPr>
            <a:t>熊本地震に伴う災害復旧事業や土地区画整理事業等今後も起債発行が見込まれるため、比率は増加する見込みである。</a:t>
          </a:r>
          <a:endParaRPr lang="ja-JP" altLang="ja-JP" sz="1400">
            <a:solidFill>
              <a:sysClr val="windowText" lastClr="000000"/>
            </a:solidFill>
            <a:effectLst/>
          </a:endParaRPr>
        </a:p>
        <a:p>
          <a:pPr algn="l" rtl="1" eaLnBrk="1" fontAlgn="auto" latinLnBrk="0" hangingPunct="1"/>
          <a:r>
            <a:rPr lang="ja-JP" altLang="en-US" sz="1100" b="0" i="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今後は緊急性や住民ニーズを的確に反映した事業の選択等を行い、起債に大きく頼ることのない財政運営に努める。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町民会館建設事業や運動公園整備事業</a:t>
          </a:r>
          <a:r>
            <a:rPr kumimoji="1" lang="ja-JP" altLang="en-US" sz="1100">
              <a:solidFill>
                <a:sysClr val="windowText" lastClr="000000"/>
              </a:solidFill>
              <a:effectLst/>
              <a:latin typeface="+mn-lt"/>
              <a:ea typeface="+mn-ea"/>
              <a:cs typeface="+mn-cs"/>
            </a:rPr>
            <a:t>、災害復旧事業等により</a:t>
          </a:r>
          <a:r>
            <a:rPr kumimoji="1" lang="ja-JP" altLang="ja-JP" sz="1100">
              <a:solidFill>
                <a:sysClr val="windowText" lastClr="000000"/>
              </a:solidFill>
              <a:effectLst/>
              <a:latin typeface="+mn-lt"/>
              <a:ea typeface="+mn-ea"/>
              <a:cs typeface="+mn-cs"/>
            </a:rPr>
            <a:t>一般会計の地方債残高が増加した。</a:t>
          </a:r>
          <a:r>
            <a:rPr kumimoji="1" lang="ja-JP" altLang="en-US" sz="1100">
              <a:solidFill>
                <a:sysClr val="windowText" lastClr="000000"/>
              </a:solidFill>
              <a:effectLst/>
              <a:latin typeface="+mn-lt"/>
              <a:ea typeface="+mn-ea"/>
              <a:cs typeface="+mn-cs"/>
            </a:rPr>
            <a:t>災害復旧事業債については、基準財政需要額への算入率が高いものの、今後も平成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a:t>
          </a:r>
          <a:r>
            <a:rPr kumimoji="1" lang="ja-JP" altLang="ja-JP" sz="1100">
              <a:solidFill>
                <a:sysClr val="windowText" lastClr="000000"/>
              </a:solidFill>
              <a:effectLst/>
              <a:latin typeface="+mn-lt"/>
              <a:ea typeface="+mn-ea"/>
              <a:cs typeface="+mn-cs"/>
            </a:rPr>
            <a:t>熊本地震からの復旧事業や土地区画整理事業等</a:t>
          </a:r>
          <a:r>
            <a:rPr kumimoji="1" lang="ja-JP" altLang="en-US" sz="1100">
              <a:solidFill>
                <a:sysClr val="windowText" lastClr="000000"/>
              </a:solidFill>
              <a:effectLst/>
              <a:latin typeface="+mn-lt"/>
              <a:ea typeface="+mn-ea"/>
              <a:cs typeface="+mn-cs"/>
            </a:rPr>
            <a:t>が続くことから、</a:t>
          </a:r>
          <a:r>
            <a:rPr kumimoji="1" lang="ja-JP" altLang="ja-JP" sz="1100">
              <a:solidFill>
                <a:sysClr val="windowText" lastClr="000000"/>
              </a:solidFill>
              <a:effectLst/>
              <a:latin typeface="+mn-lt"/>
              <a:ea typeface="+mn-ea"/>
              <a:cs typeface="+mn-cs"/>
            </a:rPr>
            <a:t>比率は上昇していく見込みである。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今後は起債に大きく頼ることのない財政運営に努め、公債費等義務的経費の削減を中心とする行財政改革を進め財政の健全化に努める。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9,126
9,094
16.65
7,803,320
7,277,771
299,633
2,562,458
6,086,681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5" name="テキスト ボックス 34"/>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全国平均や県平均と比べると、低い数値となっている。これは、近年において町民会館や運動公園を整備したためであり、そのほかの施設については、老朽化が進んでいる施設も多く、公共施設総合管理計画に基づき、点検、診断を行い、適切な維持管理、修繕、更新等を行っていく。</a:t>
          </a: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3" name="テキスト ボックス 52"/>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5" name="テキスト ボックス 54"/>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7" name="テキスト ボックス 56"/>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9" name="テキスト ボックス 58"/>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1" name="テキスト ボックス 60"/>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3" name="テキスト ボックス 62"/>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7" name="直線コネクタ 66"/>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8"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9" name="直線コネクタ 68"/>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0"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1" name="直線コネクタ 70"/>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2"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3" name="フローチャート : 判断 72"/>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87449</xdr:rowOff>
    </xdr:from>
    <xdr:to>
      <xdr:col>3</xdr:col>
      <xdr:colOff>511175</xdr:colOff>
      <xdr:row>33</xdr:row>
      <xdr:rowOff>17599</xdr:rowOff>
    </xdr:to>
    <xdr:sp macro="" textlink="">
      <xdr:nvSpPr>
        <xdr:cNvPr id="74" name="フローチャート : 判断 73"/>
        <xdr:cNvSpPr/>
      </xdr:nvSpPr>
      <xdr:spPr>
        <a:xfrm>
          <a:off x="4000500"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39370</xdr:rowOff>
    </xdr:from>
    <xdr:to>
      <xdr:col>3</xdr:col>
      <xdr:colOff>511175</xdr:colOff>
      <xdr:row>33</xdr:row>
      <xdr:rowOff>140970</xdr:rowOff>
    </xdr:to>
    <xdr:sp macro="" textlink="">
      <xdr:nvSpPr>
        <xdr:cNvPr id="80" name="円/楕円 79"/>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34126</xdr:rowOff>
    </xdr:from>
    <xdr:ext cx="405111" cy="259045"/>
    <xdr:sp macro="" textlink="">
      <xdr:nvSpPr>
        <xdr:cNvPr id="81" name="n_1aveValue有形固定資産減価償却率"/>
        <xdr:cNvSpPr txBox="1"/>
      </xdr:nvSpPr>
      <xdr:spPr>
        <a:xfrm>
          <a:off x="3836043" y="6130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132097</xdr:rowOff>
    </xdr:from>
    <xdr:ext cx="405111" cy="259045"/>
    <xdr:sp macro="" textlink="">
      <xdr:nvSpPr>
        <xdr:cNvPr id="82" name="n_1mainValue有形固定資産減価償却率"/>
        <xdr:cNvSpPr txBox="1"/>
      </xdr:nvSpPr>
      <xdr:spPr>
        <a:xfrm>
          <a:off x="3836043"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6" name="正方形/長方形 9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7" name="正方形/長方形 9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8" name="正方形/長方形 9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9" name="テキスト ボックス 9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0" name="テキスト ボックス 9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1" name="テキスト ボックス 10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2" name="テキスト ボックス 10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9,126
9,094
16.65
7,803,320
7,277,771
299,633
2,562,458
6,086,681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75692</xdr:rowOff>
    </xdr:from>
    <xdr:to>
      <xdr:col>5</xdr:col>
      <xdr:colOff>409575</xdr:colOff>
      <xdr:row>40</xdr:row>
      <xdr:rowOff>5842</xdr:rowOff>
    </xdr:to>
    <xdr:sp macro="" textlink="">
      <xdr:nvSpPr>
        <xdr:cNvPr id="62" name="フローチャート : 判断 61"/>
        <xdr:cNvSpPr/>
      </xdr:nvSpPr>
      <xdr:spPr>
        <a:xfrm>
          <a:off x="3746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36830</xdr:rowOff>
    </xdr:from>
    <xdr:to>
      <xdr:col>5</xdr:col>
      <xdr:colOff>409575</xdr:colOff>
      <xdr:row>40</xdr:row>
      <xdr:rowOff>138430</xdr:rowOff>
    </xdr:to>
    <xdr:sp macro="" textlink="">
      <xdr:nvSpPr>
        <xdr:cNvPr id="68" name="円/楕円 67"/>
        <xdr:cNvSpPr/>
      </xdr:nvSpPr>
      <xdr:spPr>
        <a:xfrm>
          <a:off x="3746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22369</xdr:rowOff>
    </xdr:from>
    <xdr:ext cx="405111" cy="259045"/>
    <xdr:sp macro="" textlink="">
      <xdr:nvSpPr>
        <xdr:cNvPr id="69" name="n_1aveValue【道路】&#10;有形固定資産減価償却率"/>
        <xdr:cNvSpPr txBox="1"/>
      </xdr:nvSpPr>
      <xdr:spPr>
        <a:xfrm>
          <a:off x="3582043"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129557</xdr:rowOff>
    </xdr:from>
    <xdr:ext cx="405111" cy="259045"/>
    <xdr:sp macro="" textlink="">
      <xdr:nvSpPr>
        <xdr:cNvPr id="70" name="n_1mainValue【道路】&#10;有形固定資産減価償却率"/>
        <xdr:cNvSpPr txBox="1"/>
      </xdr:nvSpPr>
      <xdr:spPr>
        <a:xfrm>
          <a:off x="3582043"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164408</xdr:rowOff>
    </xdr:from>
    <xdr:to>
      <xdr:col>14</xdr:col>
      <xdr:colOff>79375</xdr:colOff>
      <xdr:row>39</xdr:row>
      <xdr:rowOff>94558</xdr:rowOff>
    </xdr:to>
    <xdr:sp macro="" textlink="">
      <xdr:nvSpPr>
        <xdr:cNvPr id="101" name="フローチャート : 判断 100"/>
        <xdr:cNvSpPr/>
      </xdr:nvSpPr>
      <xdr:spPr>
        <a:xfrm>
          <a:off x="9588500" y="667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99657</xdr:rowOff>
    </xdr:from>
    <xdr:to>
      <xdr:col>14</xdr:col>
      <xdr:colOff>79375</xdr:colOff>
      <xdr:row>41</xdr:row>
      <xdr:rowOff>29807</xdr:rowOff>
    </xdr:to>
    <xdr:sp macro="" textlink="">
      <xdr:nvSpPr>
        <xdr:cNvPr id="107" name="円/楕円 106"/>
        <xdr:cNvSpPr/>
      </xdr:nvSpPr>
      <xdr:spPr>
        <a:xfrm>
          <a:off x="9588500" y="69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111085</xdr:rowOff>
    </xdr:from>
    <xdr:ext cx="534377" cy="259045"/>
    <xdr:sp macro="" textlink="">
      <xdr:nvSpPr>
        <xdr:cNvPr id="108" name="n_1aveValue【道路】&#10;一人当たり延長"/>
        <xdr:cNvSpPr txBox="1"/>
      </xdr:nvSpPr>
      <xdr:spPr>
        <a:xfrm>
          <a:off x="9359410"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26.703</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20934</xdr:rowOff>
    </xdr:from>
    <xdr:ext cx="534377" cy="259045"/>
    <xdr:sp macro="" textlink="">
      <xdr:nvSpPr>
        <xdr:cNvPr id="109" name="n_1mainValue【道路】&#10;一人当たり延長"/>
        <xdr:cNvSpPr txBox="1"/>
      </xdr:nvSpPr>
      <xdr:spPr>
        <a:xfrm>
          <a:off x="9359410" y="70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55335</xdr:rowOff>
    </xdr:from>
    <xdr:to>
      <xdr:col>5</xdr:col>
      <xdr:colOff>409575</xdr:colOff>
      <xdr:row>61</xdr:row>
      <xdr:rowOff>156935</xdr:rowOff>
    </xdr:to>
    <xdr:sp macro="" textlink="">
      <xdr:nvSpPr>
        <xdr:cNvPr id="143" name="フローチャート : 判断 142"/>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125549</xdr:rowOff>
    </xdr:from>
    <xdr:to>
      <xdr:col>5</xdr:col>
      <xdr:colOff>409575</xdr:colOff>
      <xdr:row>61</xdr:row>
      <xdr:rowOff>55699</xdr:rowOff>
    </xdr:to>
    <xdr:sp macro="" textlink="">
      <xdr:nvSpPr>
        <xdr:cNvPr id="149" name="円/楕円 148"/>
        <xdr:cNvSpPr/>
      </xdr:nvSpPr>
      <xdr:spPr>
        <a:xfrm>
          <a:off x="3746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148062</xdr:rowOff>
    </xdr:from>
    <xdr:ext cx="405111" cy="259045"/>
    <xdr:sp macro="" textlink="">
      <xdr:nvSpPr>
        <xdr:cNvPr id="150" name="n_1aveValue【橋りょう・トンネル】&#10;有形固定資産減価償却率"/>
        <xdr:cNvSpPr txBox="1"/>
      </xdr:nvSpPr>
      <xdr:spPr>
        <a:xfrm>
          <a:off x="3582043"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72226</xdr:rowOff>
    </xdr:from>
    <xdr:ext cx="405111" cy="259045"/>
    <xdr:sp macro="" textlink="">
      <xdr:nvSpPr>
        <xdr:cNvPr id="151" name="n_1mainValue【橋りょう・トンネル】&#10;有形固定資産減価償却率"/>
        <xdr:cNvSpPr txBox="1"/>
      </xdr:nvSpPr>
      <xdr:spPr>
        <a:xfrm>
          <a:off x="3582043"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432</xdr:rowOff>
    </xdr:from>
    <xdr:to>
      <xdr:col>14</xdr:col>
      <xdr:colOff>79375</xdr:colOff>
      <xdr:row>62</xdr:row>
      <xdr:rowOff>102032</xdr:rowOff>
    </xdr:to>
    <xdr:sp macro="" textlink="">
      <xdr:nvSpPr>
        <xdr:cNvPr id="182" name="フローチャート : 判断 181"/>
        <xdr:cNvSpPr/>
      </xdr:nvSpPr>
      <xdr:spPr>
        <a:xfrm>
          <a:off x="9588500" y="1063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51222</xdr:rowOff>
    </xdr:from>
    <xdr:to>
      <xdr:col>14</xdr:col>
      <xdr:colOff>79375</xdr:colOff>
      <xdr:row>63</xdr:row>
      <xdr:rowOff>152822</xdr:rowOff>
    </xdr:to>
    <xdr:sp macro="" textlink="">
      <xdr:nvSpPr>
        <xdr:cNvPr id="188" name="円/楕円 187"/>
        <xdr:cNvSpPr/>
      </xdr:nvSpPr>
      <xdr:spPr>
        <a:xfrm>
          <a:off x="9588500" y="108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118559</xdr:rowOff>
    </xdr:from>
    <xdr:ext cx="599010" cy="259045"/>
    <xdr:sp macro="" textlink="">
      <xdr:nvSpPr>
        <xdr:cNvPr id="189" name="n_1aveValue【橋りょう・トンネル】&#10;一人当たり有形固定資産（償却資産）額"/>
        <xdr:cNvSpPr txBox="1"/>
      </xdr:nvSpPr>
      <xdr:spPr>
        <a:xfrm>
          <a:off x="9327094" y="104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482,767</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143949</xdr:rowOff>
    </xdr:from>
    <xdr:ext cx="599010" cy="259045"/>
    <xdr:sp macro="" textlink="">
      <xdr:nvSpPr>
        <xdr:cNvPr id="190" name="n_1mainValue【橋りょう・トンネル】&#10;一人当たり有形固定資産（償却資産）額"/>
        <xdr:cNvSpPr txBox="1"/>
      </xdr:nvSpPr>
      <xdr:spPr>
        <a:xfrm>
          <a:off x="9327094" y="1094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21589</xdr:rowOff>
    </xdr:from>
    <xdr:to>
      <xdr:col>5</xdr:col>
      <xdr:colOff>409575</xdr:colOff>
      <xdr:row>82</xdr:row>
      <xdr:rowOff>123189</xdr:rowOff>
    </xdr:to>
    <xdr:sp macro="" textlink="">
      <xdr:nvSpPr>
        <xdr:cNvPr id="220" name="フローチャート : 判断 219"/>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119887</xdr:rowOff>
    </xdr:from>
    <xdr:to>
      <xdr:col>5</xdr:col>
      <xdr:colOff>409575</xdr:colOff>
      <xdr:row>81</xdr:row>
      <xdr:rowOff>50037</xdr:rowOff>
    </xdr:to>
    <xdr:sp macro="" textlink="">
      <xdr:nvSpPr>
        <xdr:cNvPr id="226" name="円/楕円 225"/>
        <xdr:cNvSpPr/>
      </xdr:nvSpPr>
      <xdr:spPr>
        <a:xfrm>
          <a:off x="3746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114316</xdr:rowOff>
    </xdr:from>
    <xdr:ext cx="405111" cy="259045"/>
    <xdr:sp macro="" textlink="">
      <xdr:nvSpPr>
        <xdr:cNvPr id="227" name="n_1aveValue【公営住宅】&#10;有形固定資産減価償却率"/>
        <xdr:cNvSpPr txBox="1"/>
      </xdr:nvSpPr>
      <xdr:spPr>
        <a:xfrm>
          <a:off x="3582043"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66564</xdr:rowOff>
    </xdr:from>
    <xdr:ext cx="405111" cy="259045"/>
    <xdr:sp macro="" textlink="">
      <xdr:nvSpPr>
        <xdr:cNvPr id="228" name="n_1mainValue【公営住宅】&#10;有形固定資産減価償却率"/>
        <xdr:cNvSpPr txBox="1"/>
      </xdr:nvSpPr>
      <xdr:spPr>
        <a:xfrm>
          <a:off x="3582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44272</xdr:rowOff>
    </xdr:from>
    <xdr:to>
      <xdr:col>15</xdr:col>
      <xdr:colOff>180340</xdr:colOff>
      <xdr:row>85</xdr:row>
      <xdr:rowOff>128397</xdr:rowOff>
    </xdr:to>
    <xdr:cxnSp macro="">
      <xdr:nvCxnSpPr>
        <xdr:cNvPr id="250" name="直線コネクタ 249"/>
        <xdr:cNvCxnSpPr/>
      </xdr:nvCxnSpPr>
      <xdr:spPr>
        <a:xfrm flipV="1">
          <a:off x="10476865" y="13588822"/>
          <a:ext cx="0"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132224</xdr:rowOff>
    </xdr:from>
    <xdr:ext cx="469744" cy="259045"/>
    <xdr:sp macro="" textlink="">
      <xdr:nvSpPr>
        <xdr:cNvPr id="251" name="【公営住宅】&#10;一人当たり面積最小値テキスト"/>
        <xdr:cNvSpPr txBox="1"/>
      </xdr:nvSpPr>
      <xdr:spPr>
        <a:xfrm>
          <a:off x="10566400" y="1470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85</xdr:row>
      <xdr:rowOff>128397</xdr:rowOff>
    </xdr:from>
    <xdr:to>
      <xdr:col>15</xdr:col>
      <xdr:colOff>269875</xdr:colOff>
      <xdr:row>85</xdr:row>
      <xdr:rowOff>128397</xdr:rowOff>
    </xdr:to>
    <xdr:cxnSp macro="">
      <xdr:nvCxnSpPr>
        <xdr:cNvPr id="252" name="直線コネクタ 251"/>
        <xdr:cNvCxnSpPr/>
      </xdr:nvCxnSpPr>
      <xdr:spPr>
        <a:xfrm>
          <a:off x="10388600" y="1470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162399</xdr:rowOff>
    </xdr:from>
    <xdr:ext cx="469744" cy="259045"/>
    <xdr:sp macro="" textlink="">
      <xdr:nvSpPr>
        <xdr:cNvPr id="253" name="【公営住宅】&#10;一人当たり面積最大値テキスト"/>
        <xdr:cNvSpPr txBox="1"/>
      </xdr:nvSpPr>
      <xdr:spPr>
        <a:xfrm>
          <a:off x="105664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79</xdr:row>
      <xdr:rowOff>44272</xdr:rowOff>
    </xdr:from>
    <xdr:to>
      <xdr:col>15</xdr:col>
      <xdr:colOff>269875</xdr:colOff>
      <xdr:row>79</xdr:row>
      <xdr:rowOff>44272</xdr:rowOff>
    </xdr:to>
    <xdr:cxnSp macro="">
      <xdr:nvCxnSpPr>
        <xdr:cNvPr id="254" name="直線コネクタ 253"/>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19448</xdr:rowOff>
    </xdr:from>
    <xdr:ext cx="469744" cy="259045"/>
    <xdr:sp macro="" textlink="">
      <xdr:nvSpPr>
        <xdr:cNvPr id="255" name="【公営住宅】&#10;一人当たり面積平均値テキスト"/>
        <xdr:cNvSpPr txBox="1"/>
      </xdr:nvSpPr>
      <xdr:spPr>
        <a:xfrm>
          <a:off x="10566400" y="14421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41021</xdr:rowOff>
    </xdr:from>
    <xdr:to>
      <xdr:col>15</xdr:col>
      <xdr:colOff>231775</xdr:colOff>
      <xdr:row>84</xdr:row>
      <xdr:rowOff>142621</xdr:rowOff>
    </xdr:to>
    <xdr:sp macro="" textlink="">
      <xdr:nvSpPr>
        <xdr:cNvPr id="256" name="フローチャート : 判断 255"/>
        <xdr:cNvSpPr/>
      </xdr:nvSpPr>
      <xdr:spPr>
        <a:xfrm>
          <a:off x="10426700" y="1444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31192</xdr:rowOff>
    </xdr:from>
    <xdr:to>
      <xdr:col>14</xdr:col>
      <xdr:colOff>79375</xdr:colOff>
      <xdr:row>84</xdr:row>
      <xdr:rowOff>132792</xdr:rowOff>
    </xdr:to>
    <xdr:sp macro="" textlink="">
      <xdr:nvSpPr>
        <xdr:cNvPr id="257" name="フローチャート : 判断 256"/>
        <xdr:cNvSpPr/>
      </xdr:nvSpPr>
      <xdr:spPr>
        <a:xfrm>
          <a:off x="9588500" y="1443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141833</xdr:rowOff>
    </xdr:from>
    <xdr:to>
      <xdr:col>14</xdr:col>
      <xdr:colOff>79375</xdr:colOff>
      <xdr:row>86</xdr:row>
      <xdr:rowOff>71983</xdr:rowOff>
    </xdr:to>
    <xdr:sp macro="" textlink="">
      <xdr:nvSpPr>
        <xdr:cNvPr id="263" name="円/楕円 262"/>
        <xdr:cNvSpPr/>
      </xdr:nvSpPr>
      <xdr:spPr>
        <a:xfrm>
          <a:off x="9588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149319</xdr:rowOff>
    </xdr:from>
    <xdr:ext cx="469744" cy="259045"/>
    <xdr:sp macro="" textlink="">
      <xdr:nvSpPr>
        <xdr:cNvPr id="264" name="n_1aveValue【公営住宅】&#10;一人当たり面積"/>
        <xdr:cNvSpPr txBox="1"/>
      </xdr:nvSpPr>
      <xdr:spPr>
        <a:xfrm>
          <a:off x="9391727" y="1420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63110</xdr:rowOff>
    </xdr:from>
    <xdr:ext cx="469744" cy="259045"/>
    <xdr:sp macro="" textlink="">
      <xdr:nvSpPr>
        <xdr:cNvPr id="265" name="n_1mainValue【公営住宅】&#10;一人当たり面積"/>
        <xdr:cNvSpPr txBox="1"/>
      </xdr:nvSpPr>
      <xdr:spPr>
        <a:xfrm>
          <a:off x="9391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06" name="直線コネクタ 305"/>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07"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08" name="直線コネクタ 307"/>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1"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2" name="フローチャート : 判断 311"/>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13" name="フローチャート : 判断 31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99695</xdr:rowOff>
    </xdr:from>
    <xdr:to>
      <xdr:col>22</xdr:col>
      <xdr:colOff>415925</xdr:colOff>
      <xdr:row>41</xdr:row>
      <xdr:rowOff>29845</xdr:rowOff>
    </xdr:to>
    <xdr:sp macro="" textlink="">
      <xdr:nvSpPr>
        <xdr:cNvPr id="319" name="円/楕円 318"/>
        <xdr:cNvSpPr/>
      </xdr:nvSpPr>
      <xdr:spPr>
        <a:xfrm>
          <a:off x="15430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20"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20972</xdr:rowOff>
    </xdr:from>
    <xdr:ext cx="405111" cy="259045"/>
    <xdr:sp macro="" textlink="">
      <xdr:nvSpPr>
        <xdr:cNvPr id="321" name="n_1mainValue【認定こども園・幼稚園・保育所】&#10;有形固定資産減価償却率"/>
        <xdr:cNvSpPr txBox="1"/>
      </xdr:nvSpPr>
      <xdr:spPr>
        <a:xfrm>
          <a:off x="15266043"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3" name="テキスト ボックス 3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5" name="テキスト ボックス 3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7" name="テキスト ボックス 3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9" name="テキスト ボックス 3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1" name="テキスト ボックス 3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3" name="テキスト ボックス 3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47" name="直線コネクタ 346"/>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48"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49" name="直線コネクタ 348"/>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0"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1" name="直線コネクタ 350"/>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2"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3" name="フローチャート : 判断 352"/>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30299</xdr:rowOff>
    </xdr:from>
    <xdr:to>
      <xdr:col>31</xdr:col>
      <xdr:colOff>85725</xdr:colOff>
      <xdr:row>37</xdr:row>
      <xdr:rowOff>131899</xdr:rowOff>
    </xdr:to>
    <xdr:sp macro="" textlink="">
      <xdr:nvSpPr>
        <xdr:cNvPr id="354" name="フローチャート : 判断 353"/>
        <xdr:cNvSpPr/>
      </xdr:nvSpPr>
      <xdr:spPr>
        <a:xfrm>
          <a:off x="21272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44994</xdr:rowOff>
    </xdr:from>
    <xdr:to>
      <xdr:col>31</xdr:col>
      <xdr:colOff>85725</xdr:colOff>
      <xdr:row>40</xdr:row>
      <xdr:rowOff>146594</xdr:rowOff>
    </xdr:to>
    <xdr:sp macro="" textlink="">
      <xdr:nvSpPr>
        <xdr:cNvPr id="360" name="円/楕円 359"/>
        <xdr:cNvSpPr/>
      </xdr:nvSpPr>
      <xdr:spPr>
        <a:xfrm>
          <a:off x="21272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148426</xdr:rowOff>
    </xdr:from>
    <xdr:ext cx="469744" cy="259045"/>
    <xdr:sp macro="" textlink="">
      <xdr:nvSpPr>
        <xdr:cNvPr id="361" name="n_1aveValue【認定こども園・幼稚園・保育所】&#10;一人当たり面積"/>
        <xdr:cNvSpPr txBox="1"/>
      </xdr:nvSpPr>
      <xdr:spPr>
        <a:xfrm>
          <a:off x="21075727" y="614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137721</xdr:rowOff>
    </xdr:from>
    <xdr:ext cx="469744" cy="259045"/>
    <xdr:sp macro="" textlink="">
      <xdr:nvSpPr>
        <xdr:cNvPr id="362" name="n_1mainValue【認定こども園・幼稚園・保育所】&#10;一人当たり面積"/>
        <xdr:cNvSpPr txBox="1"/>
      </xdr:nvSpPr>
      <xdr:spPr>
        <a:xfrm>
          <a:off x="210757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4" name="テキスト ボックス 37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4" name="テキスト ボックス 38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88" name="直線コネクタ 387"/>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89"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0" name="直線コネクタ 389"/>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1"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2" name="直線コネクタ 39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3"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4" name="フローチャート : 判断 393"/>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84727</xdr:rowOff>
    </xdr:from>
    <xdr:to>
      <xdr:col>22</xdr:col>
      <xdr:colOff>415925</xdr:colOff>
      <xdr:row>60</xdr:row>
      <xdr:rowOff>14877</xdr:rowOff>
    </xdr:to>
    <xdr:sp macro="" textlink="">
      <xdr:nvSpPr>
        <xdr:cNvPr id="395" name="フローチャート : 判断 39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143510</xdr:rowOff>
    </xdr:from>
    <xdr:to>
      <xdr:col>22</xdr:col>
      <xdr:colOff>415925</xdr:colOff>
      <xdr:row>58</xdr:row>
      <xdr:rowOff>73660</xdr:rowOff>
    </xdr:to>
    <xdr:sp macro="" textlink="">
      <xdr:nvSpPr>
        <xdr:cNvPr id="401" name="円/楕円 400"/>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6004</xdr:rowOff>
    </xdr:from>
    <xdr:ext cx="405111" cy="259045"/>
    <xdr:sp macro="" textlink="">
      <xdr:nvSpPr>
        <xdr:cNvPr id="402" name="n_1aveValue【学校施設】&#10;有形固定資産減価償却率"/>
        <xdr:cNvSpPr txBox="1"/>
      </xdr:nvSpPr>
      <xdr:spPr>
        <a:xfrm>
          <a:off x="15266043"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90187</xdr:rowOff>
    </xdr:from>
    <xdr:ext cx="405111" cy="259045"/>
    <xdr:sp macro="" textlink="">
      <xdr:nvSpPr>
        <xdr:cNvPr id="403" name="n_1mainValue【学校施設】&#10;有形固定資産減価償却率"/>
        <xdr:cNvSpPr txBox="1"/>
      </xdr:nvSpPr>
      <xdr:spPr>
        <a:xfrm>
          <a:off x="15266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26" name="直線コネクタ 425"/>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27"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28" name="直線コネクタ 427"/>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29"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0" name="直線コネクタ 429"/>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1"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2" name="フローチャート : 判断 431"/>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167284</xdr:rowOff>
    </xdr:from>
    <xdr:to>
      <xdr:col>31</xdr:col>
      <xdr:colOff>85725</xdr:colOff>
      <xdr:row>60</xdr:row>
      <xdr:rowOff>97434</xdr:rowOff>
    </xdr:to>
    <xdr:sp macro="" textlink="">
      <xdr:nvSpPr>
        <xdr:cNvPr id="433" name="フローチャート : 判断 432"/>
        <xdr:cNvSpPr/>
      </xdr:nvSpPr>
      <xdr:spPr>
        <a:xfrm>
          <a:off x="21272500" y="1028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133909</xdr:rowOff>
    </xdr:from>
    <xdr:to>
      <xdr:col>31</xdr:col>
      <xdr:colOff>85725</xdr:colOff>
      <xdr:row>62</xdr:row>
      <xdr:rowOff>64059</xdr:rowOff>
    </xdr:to>
    <xdr:sp macro="" textlink="">
      <xdr:nvSpPr>
        <xdr:cNvPr id="439" name="円/楕円 438"/>
        <xdr:cNvSpPr/>
      </xdr:nvSpPr>
      <xdr:spPr>
        <a:xfrm>
          <a:off x="21272500" y="105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113961</xdr:rowOff>
    </xdr:from>
    <xdr:ext cx="469744" cy="259045"/>
    <xdr:sp macro="" textlink="">
      <xdr:nvSpPr>
        <xdr:cNvPr id="440" name="n_1aveValue【学校施設】&#10;一人当たり面積"/>
        <xdr:cNvSpPr txBox="1"/>
      </xdr:nvSpPr>
      <xdr:spPr>
        <a:xfrm>
          <a:off x="210757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55186</xdr:rowOff>
    </xdr:from>
    <xdr:ext cx="469744" cy="259045"/>
    <xdr:sp macro="" textlink="">
      <xdr:nvSpPr>
        <xdr:cNvPr id="441" name="n_1mainValue【学校施設】&#10;一人当たり面積"/>
        <xdr:cNvSpPr txBox="1"/>
      </xdr:nvSpPr>
      <xdr:spPr>
        <a:xfrm>
          <a:off x="21075727" y="106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0" name="テキスト ボックス 4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0" name="テキスト ボックス 4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84" name="直線コネクタ 483"/>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85"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86" name="直線コネクタ 485"/>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87"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88" name="直線コネクタ 487"/>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89"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90" name="フローチャート : 判断 489"/>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108676</xdr:rowOff>
    </xdr:from>
    <xdr:to>
      <xdr:col>22</xdr:col>
      <xdr:colOff>415925</xdr:colOff>
      <xdr:row>106</xdr:row>
      <xdr:rowOff>38826</xdr:rowOff>
    </xdr:to>
    <xdr:sp macro="" textlink="">
      <xdr:nvSpPr>
        <xdr:cNvPr id="491" name="フローチャート : 判断 490"/>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102144</xdr:rowOff>
    </xdr:from>
    <xdr:to>
      <xdr:col>22</xdr:col>
      <xdr:colOff>415925</xdr:colOff>
      <xdr:row>100</xdr:row>
      <xdr:rowOff>32294</xdr:rowOff>
    </xdr:to>
    <xdr:sp macro="" textlink="">
      <xdr:nvSpPr>
        <xdr:cNvPr id="497" name="円/楕円 496"/>
        <xdr:cNvSpPr/>
      </xdr:nvSpPr>
      <xdr:spPr>
        <a:xfrm>
          <a:off x="15430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29953</xdr:rowOff>
    </xdr:from>
    <xdr:ext cx="405111" cy="259045"/>
    <xdr:sp macro="" textlink="">
      <xdr:nvSpPr>
        <xdr:cNvPr id="498" name="n_1aveValue【公民館】&#10;有形固定資産減価償却率"/>
        <xdr:cNvSpPr txBox="1"/>
      </xdr:nvSpPr>
      <xdr:spPr>
        <a:xfrm>
          <a:off x="15266043"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48821</xdr:rowOff>
    </xdr:from>
    <xdr:ext cx="405111" cy="259045"/>
    <xdr:sp macro="" textlink="">
      <xdr:nvSpPr>
        <xdr:cNvPr id="499" name="n_1mainValue【公民館】&#10;有形固定資産減価償却率"/>
        <xdr:cNvSpPr txBox="1"/>
      </xdr:nvSpPr>
      <xdr:spPr>
        <a:xfrm>
          <a:off x="15266043" y="1685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0" name="直線コネクタ 5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1" name="テキスト ボックス 5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2" name="直線コネクタ 5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3" name="テキスト ボックス 5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4" name="直線コネクタ 5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5" name="テキスト ボックス 5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6" name="直線コネクタ 5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7" name="テキスト ボックス 5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8" name="直線コネクタ 5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9" name="テキスト ボックス 5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0" name="直線コネクタ 5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1" name="テキスト ボックス 5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25" name="直線コネクタ 524"/>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26"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27" name="直線コネクタ 526"/>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28"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29" name="直線コネクタ 528"/>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30"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31" name="フローチャート : 判断 530"/>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67855</xdr:rowOff>
    </xdr:from>
    <xdr:to>
      <xdr:col>31</xdr:col>
      <xdr:colOff>85725</xdr:colOff>
      <xdr:row>106</xdr:row>
      <xdr:rowOff>169455</xdr:rowOff>
    </xdr:to>
    <xdr:sp macro="" textlink="">
      <xdr:nvSpPr>
        <xdr:cNvPr id="532" name="フローチャート : 判断 531"/>
        <xdr:cNvSpPr/>
      </xdr:nvSpPr>
      <xdr:spPr>
        <a:xfrm>
          <a:off x="21272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68943</xdr:rowOff>
    </xdr:from>
    <xdr:to>
      <xdr:col>31</xdr:col>
      <xdr:colOff>85725</xdr:colOff>
      <xdr:row>108</xdr:row>
      <xdr:rowOff>170543</xdr:rowOff>
    </xdr:to>
    <xdr:sp macro="" textlink="">
      <xdr:nvSpPr>
        <xdr:cNvPr id="538" name="円/楕円 537"/>
        <xdr:cNvSpPr/>
      </xdr:nvSpPr>
      <xdr:spPr>
        <a:xfrm>
          <a:off x="21272500" y="185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14532</xdr:rowOff>
    </xdr:from>
    <xdr:ext cx="469744" cy="259045"/>
    <xdr:sp macro="" textlink="">
      <xdr:nvSpPr>
        <xdr:cNvPr id="539" name="n_1aveValue【公民館】&#10;一人当たり面積"/>
        <xdr:cNvSpPr txBox="1"/>
      </xdr:nvSpPr>
      <xdr:spPr>
        <a:xfrm>
          <a:off x="210757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161670</xdr:rowOff>
    </xdr:from>
    <xdr:ext cx="469744" cy="259045"/>
    <xdr:sp macro="" textlink="">
      <xdr:nvSpPr>
        <xdr:cNvPr id="540" name="n_1mainValue【公民館】&#10;一人当たり面積"/>
        <xdr:cNvSpPr txBox="1"/>
      </xdr:nvSpPr>
      <xdr:spPr>
        <a:xfrm>
          <a:off x="21075727"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と比較して特に有形固定資産減価償却率が大幅に（１０ポイント以上）高くなっている施設は、学校施設、公営住宅、公民館、福祉施設であり、特に低くなっている施設は、幼稚園、消防施設、市民会館、庁舎である。</a:t>
          </a:r>
        </a:p>
        <a:p>
          <a:r>
            <a:rPr lang="ja-JP" altLang="en-US" sz="1100" b="0" i="0" u="none" strike="noStrike" baseline="0" smtClean="0">
              <a:solidFill>
                <a:schemeClr val="dk1"/>
              </a:solidFill>
              <a:latin typeface="+mn-lt"/>
              <a:ea typeface="+mn-ea"/>
              <a:cs typeface="+mn-cs"/>
            </a:rPr>
            <a:t>学校施設については、すべてで耐震化対策が終了しているが、西小学校において児童数の増加により増築を行った部分を除けば、全体的に老朽化が進んでおり計画的な更新、改修に取り組んでいく必要が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公営住宅については、平成２８年熊本地震により被災した町民向けに災害公営住宅の建築を予定しており、既存の老朽化が進んだ町営住宅とのバランスを調整しながら適切な管理運営を行う。</a:t>
          </a:r>
        </a:p>
        <a:p>
          <a:r>
            <a:rPr lang="ja-JP" altLang="en-US" sz="1100" b="0" i="0" u="none" strike="noStrike" baseline="0" smtClean="0">
              <a:solidFill>
                <a:schemeClr val="dk1"/>
              </a:solidFill>
              <a:latin typeface="+mn-lt"/>
              <a:ea typeface="+mn-ea"/>
              <a:cs typeface="+mn-cs"/>
            </a:rPr>
            <a:t>公民館及び福祉施設については、老朽化がかなり進んでおり</a:t>
          </a:r>
          <a:r>
            <a:rPr lang="ja-JP" altLang="ja-JP" sz="1100" b="0" i="0" baseline="0">
              <a:solidFill>
                <a:schemeClr val="dk1"/>
              </a:solidFill>
              <a:effectLst/>
              <a:latin typeface="+mn-lt"/>
              <a:ea typeface="+mn-ea"/>
              <a:cs typeface="+mn-cs"/>
            </a:rPr>
            <a:t>有形固定資産減価償却率が低くなっている</a:t>
          </a:r>
          <a:r>
            <a:rPr lang="ja-JP" altLang="en-US" sz="1100" b="0" i="0" u="none" strike="noStrike" baseline="0" smtClean="0">
              <a:solidFill>
                <a:schemeClr val="dk1"/>
              </a:solidFill>
              <a:latin typeface="+mn-lt"/>
              <a:ea typeface="+mn-ea"/>
              <a:cs typeface="+mn-cs"/>
            </a:rPr>
            <a:t>、他の施設との複合化を視野に入れ除却、再編を検討している。</a:t>
          </a:r>
        </a:p>
        <a:p>
          <a:r>
            <a:rPr kumimoji="0" lang="ja-JP" altLang="en-US" sz="1100" b="0" i="0" u="none" strike="noStrike" baseline="0" smtClean="0">
              <a:solidFill>
                <a:schemeClr val="dk1"/>
              </a:solidFill>
              <a:latin typeface="+mn-lt"/>
              <a:ea typeface="+mn-ea"/>
              <a:cs typeface="+mn-cs"/>
            </a:rPr>
            <a:t>その他の施設においては、適宜、点検・診断を行い、作成予定のそれぞれの個別計画に基づき、修繕・改修を行い、施設の長寿命化に努める。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9,126
9,094
16.65
7,803,320
7,277,771
299,633
2,562,458
6,086,681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25944</xdr:rowOff>
    </xdr:from>
    <xdr:to>
      <xdr:col>5</xdr:col>
      <xdr:colOff>409575</xdr:colOff>
      <xdr:row>61</xdr:row>
      <xdr:rowOff>127544</xdr:rowOff>
    </xdr:to>
    <xdr:sp macro="" textlink="">
      <xdr:nvSpPr>
        <xdr:cNvPr id="82" name="フローチャート : 判断 81"/>
        <xdr:cNvSpPr/>
      </xdr:nvSpPr>
      <xdr:spPr>
        <a:xfrm>
          <a:off x="3746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144071</xdr:rowOff>
    </xdr:from>
    <xdr:ext cx="405111" cy="259045"/>
    <xdr:sp macro="" textlink="">
      <xdr:nvSpPr>
        <xdr:cNvPr id="83" name="n_1aveValue【体育館・プール】&#10;有形固定資産減価償却率"/>
        <xdr:cNvSpPr txBox="1"/>
      </xdr:nvSpPr>
      <xdr:spPr>
        <a:xfrm>
          <a:off x="3582043"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159838</xdr:rowOff>
    </xdr:from>
    <xdr:to>
      <xdr:col>5</xdr:col>
      <xdr:colOff>409575</xdr:colOff>
      <xdr:row>62</xdr:row>
      <xdr:rowOff>89988</xdr:rowOff>
    </xdr:to>
    <xdr:sp macro="" textlink="">
      <xdr:nvSpPr>
        <xdr:cNvPr id="89" name="円/楕円 88"/>
        <xdr:cNvSpPr/>
      </xdr:nvSpPr>
      <xdr:spPr>
        <a:xfrm>
          <a:off x="3746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81115</xdr:rowOff>
    </xdr:from>
    <xdr:ext cx="405111" cy="259045"/>
    <xdr:sp macro="" textlink="">
      <xdr:nvSpPr>
        <xdr:cNvPr id="90" name="n_1mainValue【体育館・プール】&#10;有形固定資産減価償却率"/>
        <xdr:cNvSpPr txBox="1"/>
      </xdr:nvSpPr>
      <xdr:spPr>
        <a:xfrm>
          <a:off x="3582043"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4" name="直線コネクタ 113"/>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5"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6" name="直線コネクタ 115"/>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7"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8" name="直線コネクタ 117"/>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9"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0" name="フローチャート : 判断 119"/>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152400</xdr:rowOff>
    </xdr:from>
    <xdr:to>
      <xdr:col>14</xdr:col>
      <xdr:colOff>79375</xdr:colOff>
      <xdr:row>61</xdr:row>
      <xdr:rowOff>82550</xdr:rowOff>
    </xdr:to>
    <xdr:sp macro="" textlink="">
      <xdr:nvSpPr>
        <xdr:cNvPr id="121" name="フローチャート : 判断 120"/>
        <xdr:cNvSpPr/>
      </xdr:nvSpPr>
      <xdr:spPr>
        <a:xfrm>
          <a:off x="9588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99077</xdr:rowOff>
    </xdr:from>
    <xdr:ext cx="469744" cy="259045"/>
    <xdr:sp macro="" textlink="">
      <xdr:nvSpPr>
        <xdr:cNvPr id="122" name="n_1aveValue【体育館・プール】&#10;一人当たり面積"/>
        <xdr:cNvSpPr txBox="1"/>
      </xdr:nvSpPr>
      <xdr:spPr>
        <a:xfrm>
          <a:off x="93917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15240</xdr:rowOff>
    </xdr:from>
    <xdr:to>
      <xdr:col>14</xdr:col>
      <xdr:colOff>79375</xdr:colOff>
      <xdr:row>61</xdr:row>
      <xdr:rowOff>116840</xdr:rowOff>
    </xdr:to>
    <xdr:sp macro="" textlink="">
      <xdr:nvSpPr>
        <xdr:cNvPr id="128" name="円/楕円 127"/>
        <xdr:cNvSpPr/>
      </xdr:nvSpPr>
      <xdr:spPr>
        <a:xfrm>
          <a:off x="95885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107967</xdr:rowOff>
    </xdr:from>
    <xdr:ext cx="469744" cy="259045"/>
    <xdr:sp macro="" textlink="">
      <xdr:nvSpPr>
        <xdr:cNvPr id="129" name="n_1mainValue【体育館・プール】&#10;一人当たり面積"/>
        <xdr:cNvSpPr txBox="1"/>
      </xdr:nvSpPr>
      <xdr:spPr>
        <a:xfrm>
          <a:off x="9391727" y="1056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2" name="直線コネクタ 151"/>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3"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4" name="直線コネクタ 153"/>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5"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6" name="直線コネクタ 15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7"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58" name="フローチャート : 判断 15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133604</xdr:rowOff>
    </xdr:from>
    <xdr:to>
      <xdr:col>5</xdr:col>
      <xdr:colOff>409575</xdr:colOff>
      <xdr:row>84</xdr:row>
      <xdr:rowOff>63754</xdr:rowOff>
    </xdr:to>
    <xdr:sp macro="" textlink="">
      <xdr:nvSpPr>
        <xdr:cNvPr id="159" name="フローチャート : 判断 158"/>
        <xdr:cNvSpPr/>
      </xdr:nvSpPr>
      <xdr:spPr>
        <a:xfrm>
          <a:off x="3746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54881</xdr:rowOff>
    </xdr:from>
    <xdr:ext cx="405111" cy="259045"/>
    <xdr:sp macro="" textlink="">
      <xdr:nvSpPr>
        <xdr:cNvPr id="160" name="n_1aveValue【福祉施設】&#10;有形固定資産減価償却率"/>
        <xdr:cNvSpPr txBox="1"/>
      </xdr:nvSpPr>
      <xdr:spPr>
        <a:xfrm>
          <a:off x="3582043"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110744</xdr:rowOff>
    </xdr:from>
    <xdr:to>
      <xdr:col>5</xdr:col>
      <xdr:colOff>409575</xdr:colOff>
      <xdr:row>81</xdr:row>
      <xdr:rowOff>40894</xdr:rowOff>
    </xdr:to>
    <xdr:sp macro="" textlink="">
      <xdr:nvSpPr>
        <xdr:cNvPr id="166" name="円/楕円 165"/>
        <xdr:cNvSpPr/>
      </xdr:nvSpPr>
      <xdr:spPr>
        <a:xfrm>
          <a:off x="3746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57421</xdr:rowOff>
    </xdr:from>
    <xdr:ext cx="405111" cy="259045"/>
    <xdr:sp macro="" textlink="">
      <xdr:nvSpPr>
        <xdr:cNvPr id="167" name="n_1mainValue【福祉施設】&#10;有形固定資産減価償却率"/>
        <xdr:cNvSpPr txBox="1"/>
      </xdr:nvSpPr>
      <xdr:spPr>
        <a:xfrm>
          <a:off x="3582043"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89" name="直線コネクタ 188"/>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0"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191" name="直線コネクタ 190"/>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192"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193" name="直線コネクタ 192"/>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194"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195" name="フローチャート : 判断 194"/>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158750</xdr:rowOff>
    </xdr:from>
    <xdr:to>
      <xdr:col>14</xdr:col>
      <xdr:colOff>79375</xdr:colOff>
      <xdr:row>83</xdr:row>
      <xdr:rowOff>88900</xdr:rowOff>
    </xdr:to>
    <xdr:sp macro="" textlink="">
      <xdr:nvSpPr>
        <xdr:cNvPr id="196" name="フローチャート : 判断 195"/>
        <xdr:cNvSpPr/>
      </xdr:nvSpPr>
      <xdr:spPr>
        <a:xfrm>
          <a:off x="9588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105427</xdr:rowOff>
    </xdr:from>
    <xdr:ext cx="469744" cy="259045"/>
    <xdr:sp macro="" textlink="">
      <xdr:nvSpPr>
        <xdr:cNvPr id="197" name="n_1aveValue【福祉施設】&#10;一人当たり面積"/>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1015</xdr:rowOff>
    </xdr:from>
    <xdr:to>
      <xdr:col>14</xdr:col>
      <xdr:colOff>79375</xdr:colOff>
      <xdr:row>84</xdr:row>
      <xdr:rowOff>102615</xdr:rowOff>
    </xdr:to>
    <xdr:sp macro="" textlink="">
      <xdr:nvSpPr>
        <xdr:cNvPr id="203" name="円/楕円 202"/>
        <xdr:cNvSpPr/>
      </xdr:nvSpPr>
      <xdr:spPr>
        <a:xfrm>
          <a:off x="9588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93742</xdr:rowOff>
    </xdr:from>
    <xdr:ext cx="469744" cy="259045"/>
    <xdr:sp macro="" textlink="">
      <xdr:nvSpPr>
        <xdr:cNvPr id="204" name="n_1mainValue【福祉施設】&#10;一人当たり面積"/>
        <xdr:cNvSpPr txBox="1"/>
      </xdr:nvSpPr>
      <xdr:spPr>
        <a:xfrm>
          <a:off x="9391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5" name="直線コネクタ 2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6" name="テキスト ボックス 21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7" name="直線コネクタ 2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8" name="テキスト ボックス 2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9" name="直線コネクタ 2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0" name="テキスト ボックス 2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1" name="直線コネクタ 2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2" name="テキスト ボックス 2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3" name="直線コネクタ 2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4" name="テキスト ボックス 22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5" name="直線コネクタ 2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6" name="テキスト ボックス 2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36195</xdr:rowOff>
    </xdr:from>
    <xdr:to>
      <xdr:col>6</xdr:col>
      <xdr:colOff>510540</xdr:colOff>
      <xdr:row>104</xdr:row>
      <xdr:rowOff>38100</xdr:rowOff>
    </xdr:to>
    <xdr:cxnSp macro="">
      <xdr:nvCxnSpPr>
        <xdr:cNvPr id="228" name="直線コネクタ 227"/>
        <xdr:cNvCxnSpPr/>
      </xdr:nvCxnSpPr>
      <xdr:spPr>
        <a:xfrm flipV="1">
          <a:off x="4634865" y="17352645"/>
          <a:ext cx="0" cy="516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41927</xdr:rowOff>
    </xdr:from>
    <xdr:ext cx="405111" cy="259045"/>
    <xdr:sp macro="" textlink="">
      <xdr:nvSpPr>
        <xdr:cNvPr id="229" name="【市民会館】&#10;有形固定資産減価償却率最小値テキスト"/>
        <xdr:cNvSpPr txBox="1"/>
      </xdr:nvSpPr>
      <xdr:spPr>
        <a:xfrm>
          <a:off x="47244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104</xdr:row>
      <xdr:rowOff>38100</xdr:rowOff>
    </xdr:from>
    <xdr:to>
      <xdr:col>6</xdr:col>
      <xdr:colOff>600075</xdr:colOff>
      <xdr:row>104</xdr:row>
      <xdr:rowOff>38100</xdr:rowOff>
    </xdr:to>
    <xdr:cxnSp macro="">
      <xdr:nvCxnSpPr>
        <xdr:cNvPr id="230" name="直線コネクタ 229"/>
        <xdr:cNvCxnSpPr/>
      </xdr:nvCxnSpPr>
      <xdr:spPr>
        <a:xfrm>
          <a:off x="4546600" y="178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154322</xdr:rowOff>
    </xdr:from>
    <xdr:ext cx="405111" cy="259045"/>
    <xdr:sp macro="" textlink="">
      <xdr:nvSpPr>
        <xdr:cNvPr id="231" name="【市民会館】&#10;有形固定資産減価償却率最大値テキスト"/>
        <xdr:cNvSpPr txBox="1"/>
      </xdr:nvSpPr>
      <xdr:spPr>
        <a:xfrm>
          <a:off x="4724400" y="1712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101</xdr:row>
      <xdr:rowOff>36195</xdr:rowOff>
    </xdr:from>
    <xdr:to>
      <xdr:col>6</xdr:col>
      <xdr:colOff>600075</xdr:colOff>
      <xdr:row>101</xdr:row>
      <xdr:rowOff>36195</xdr:rowOff>
    </xdr:to>
    <xdr:cxnSp macro="">
      <xdr:nvCxnSpPr>
        <xdr:cNvPr id="232" name="直線コネクタ 231"/>
        <xdr:cNvCxnSpPr/>
      </xdr:nvCxnSpPr>
      <xdr:spPr>
        <a:xfrm>
          <a:off x="4546600" y="1735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99077</xdr:rowOff>
    </xdr:from>
    <xdr:ext cx="405111" cy="259045"/>
    <xdr:sp macro="" textlink="">
      <xdr:nvSpPr>
        <xdr:cNvPr id="233" name="【市民会館】&#10;有形固定資産減価償却率平均値テキスト"/>
        <xdr:cNvSpPr txBox="1"/>
      </xdr:nvSpPr>
      <xdr:spPr>
        <a:xfrm>
          <a:off x="4724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120650</xdr:rowOff>
    </xdr:from>
    <xdr:to>
      <xdr:col>6</xdr:col>
      <xdr:colOff>561975</xdr:colOff>
      <xdr:row>103</xdr:row>
      <xdr:rowOff>50800</xdr:rowOff>
    </xdr:to>
    <xdr:sp macro="" textlink="">
      <xdr:nvSpPr>
        <xdr:cNvPr id="234" name="フローチャート : 判断 233"/>
        <xdr:cNvSpPr/>
      </xdr:nvSpPr>
      <xdr:spPr>
        <a:xfrm>
          <a:off x="4584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153036</xdr:rowOff>
    </xdr:from>
    <xdr:to>
      <xdr:col>5</xdr:col>
      <xdr:colOff>409575</xdr:colOff>
      <xdr:row>104</xdr:row>
      <xdr:rowOff>83186</xdr:rowOff>
    </xdr:to>
    <xdr:sp macro="" textlink="">
      <xdr:nvSpPr>
        <xdr:cNvPr id="235" name="フローチャート : 判断 234"/>
        <xdr:cNvSpPr/>
      </xdr:nvSpPr>
      <xdr:spPr>
        <a:xfrm>
          <a:off x="3746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99713</xdr:rowOff>
    </xdr:from>
    <xdr:ext cx="405111" cy="259045"/>
    <xdr:sp macro="" textlink="">
      <xdr:nvSpPr>
        <xdr:cNvPr id="236" name="n_1aveValue【市民会館】&#10;有形固定資産減価償却率"/>
        <xdr:cNvSpPr txBox="1"/>
      </xdr:nvSpPr>
      <xdr:spPr>
        <a:xfrm>
          <a:off x="3582043"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7" name="テキスト ボックス 2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8" name="テキスト ボックス 2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9" name="テキスト ボックス 2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0" name="テキスト ボックス 2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1" name="テキスト ボックス 2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170180</xdr:rowOff>
    </xdr:from>
    <xdr:to>
      <xdr:col>5</xdr:col>
      <xdr:colOff>409575</xdr:colOff>
      <xdr:row>108</xdr:row>
      <xdr:rowOff>100330</xdr:rowOff>
    </xdr:to>
    <xdr:sp macro="" textlink="">
      <xdr:nvSpPr>
        <xdr:cNvPr id="242" name="円/楕円 241"/>
        <xdr:cNvSpPr/>
      </xdr:nvSpPr>
      <xdr:spPr>
        <a:xfrm>
          <a:off x="3746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108</xdr:row>
      <xdr:rowOff>91457</xdr:rowOff>
    </xdr:from>
    <xdr:ext cx="340478" cy="259045"/>
    <xdr:sp macro="" textlink="">
      <xdr:nvSpPr>
        <xdr:cNvPr id="243" name="n_1mainValue【市民会館】&#10;有形固定資産減価償却率"/>
        <xdr:cNvSpPr txBox="1"/>
      </xdr:nvSpPr>
      <xdr:spPr>
        <a:xfrm>
          <a:off x="3614360" y="1860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4" name="正方形/長方形 2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5" name="正方形/長方形 2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6" name="正方形/長方形 2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7" name="正方形/長方形 2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8" name="正方形/長方形 2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9" name="正方形/長方形 2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0" name="正方形/長方形 2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1" name="正方形/長方形 2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2" name="テキスト ボックス 2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3" name="直線コネクタ 2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4" name="テキスト ボックス 25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5" name="直線コネクタ 2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6" name="テキスト ボックス 25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7" name="直線コネクタ 2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8" name="テキスト ボックス 25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9" name="直線コネクタ 2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0" name="テキスト ボックス 25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1" name="直線コネクタ 2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2" name="テキスト ボックス 26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266" name="直線コネクタ 265"/>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267"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268" name="直線コネクタ 267"/>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269"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270" name="直線コネクタ 269"/>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271"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272" name="フローチャート : 判断 271"/>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273" name="フローチャート : 判断 272"/>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28973</xdr:rowOff>
    </xdr:from>
    <xdr:ext cx="469744" cy="259045"/>
    <xdr:sp macro="" textlink="">
      <xdr:nvSpPr>
        <xdr:cNvPr id="274" name="n_1aveValue【市民会館】&#10;一人当たり面積"/>
        <xdr:cNvSpPr txBox="1"/>
      </xdr:nvSpPr>
      <xdr:spPr>
        <a:xfrm>
          <a:off x="93917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139700</xdr:rowOff>
    </xdr:from>
    <xdr:to>
      <xdr:col>14</xdr:col>
      <xdr:colOff>79375</xdr:colOff>
      <xdr:row>104</xdr:row>
      <xdr:rowOff>69850</xdr:rowOff>
    </xdr:to>
    <xdr:sp macro="" textlink="">
      <xdr:nvSpPr>
        <xdr:cNvPr id="280" name="円/楕円 279"/>
        <xdr:cNvSpPr/>
      </xdr:nvSpPr>
      <xdr:spPr>
        <a:xfrm>
          <a:off x="9588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86377</xdr:rowOff>
    </xdr:from>
    <xdr:ext cx="469744" cy="259045"/>
    <xdr:sp macro="" textlink="">
      <xdr:nvSpPr>
        <xdr:cNvPr id="281" name="n_1mainValue【市民会館】&#10;一人当たり面積"/>
        <xdr:cNvSpPr txBox="1"/>
      </xdr:nvSpPr>
      <xdr:spPr>
        <a:xfrm>
          <a:off x="9391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6" name="正方形/長方形 3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7" name="正方形/長方形 3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8" name="正方形/長方形 3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9" name="正方形/長方形 3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0" name="正方形/長方形 3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1" name="正方形/長方形 3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2" name="正方形/長方形 3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3" name="正方形/長方形 3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4" name="テキスト ボックス 3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5" name="直線コネクタ 3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6" name="テキスト ボックス 3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7" name="直線コネクタ 3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8" name="テキスト ボックス 3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9" name="直線コネクタ 3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0" name="テキスト ボックス 3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1" name="直線コネクタ 3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2" name="テキスト ボックス 3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3" name="直線コネクタ 3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4" name="テキスト ボックス 3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41911</xdr:rowOff>
    </xdr:from>
    <xdr:to>
      <xdr:col>23</xdr:col>
      <xdr:colOff>516889</xdr:colOff>
      <xdr:row>84</xdr:row>
      <xdr:rowOff>161925</xdr:rowOff>
    </xdr:to>
    <xdr:cxnSp macro="">
      <xdr:nvCxnSpPr>
        <xdr:cNvPr id="338" name="直線コネクタ 337"/>
        <xdr:cNvCxnSpPr/>
      </xdr:nvCxnSpPr>
      <xdr:spPr>
        <a:xfrm flipV="1">
          <a:off x="16318864" y="134150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165752</xdr:rowOff>
    </xdr:from>
    <xdr:ext cx="405111" cy="259045"/>
    <xdr:sp macro="" textlink="">
      <xdr:nvSpPr>
        <xdr:cNvPr id="339" name="【消防施設】&#10;有形固定資産減価償却率最小値テキスト"/>
        <xdr:cNvSpPr txBox="1"/>
      </xdr:nvSpPr>
      <xdr:spPr>
        <a:xfrm>
          <a:off x="164084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84</xdr:row>
      <xdr:rowOff>161925</xdr:rowOff>
    </xdr:from>
    <xdr:to>
      <xdr:col>23</xdr:col>
      <xdr:colOff>606425</xdr:colOff>
      <xdr:row>84</xdr:row>
      <xdr:rowOff>161925</xdr:rowOff>
    </xdr:to>
    <xdr:cxnSp macro="">
      <xdr:nvCxnSpPr>
        <xdr:cNvPr id="340" name="直線コネクタ 339"/>
        <xdr:cNvCxnSpPr/>
      </xdr:nvCxnSpPr>
      <xdr:spPr>
        <a:xfrm>
          <a:off x="16230600" y="1456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160038</xdr:rowOff>
    </xdr:from>
    <xdr:ext cx="405111" cy="259045"/>
    <xdr:sp macro="" textlink="">
      <xdr:nvSpPr>
        <xdr:cNvPr id="341" name="【消防施設】&#10;有形固定資産減価償却率最大値テキスト"/>
        <xdr:cNvSpPr txBox="1"/>
      </xdr:nvSpPr>
      <xdr:spPr>
        <a:xfrm>
          <a:off x="16408400"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41911</xdr:rowOff>
    </xdr:from>
    <xdr:to>
      <xdr:col>23</xdr:col>
      <xdr:colOff>606425</xdr:colOff>
      <xdr:row>78</xdr:row>
      <xdr:rowOff>41911</xdr:rowOff>
    </xdr:to>
    <xdr:cxnSp macro="">
      <xdr:nvCxnSpPr>
        <xdr:cNvPr id="342" name="直線コネクタ 341"/>
        <xdr:cNvCxnSpPr/>
      </xdr:nvCxnSpPr>
      <xdr:spPr>
        <a:xfrm>
          <a:off x="16230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11447</xdr:rowOff>
    </xdr:from>
    <xdr:ext cx="405111" cy="259045"/>
    <xdr:sp macro="" textlink="">
      <xdr:nvSpPr>
        <xdr:cNvPr id="343" name="【消防施設】&#10;有形固定資産減価償却率平均値テキスト"/>
        <xdr:cNvSpPr txBox="1"/>
      </xdr:nvSpPr>
      <xdr:spPr>
        <a:xfrm>
          <a:off x="16408400" y="1389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33020</xdr:rowOff>
    </xdr:from>
    <xdr:to>
      <xdr:col>23</xdr:col>
      <xdr:colOff>568325</xdr:colOff>
      <xdr:row>81</xdr:row>
      <xdr:rowOff>134620</xdr:rowOff>
    </xdr:to>
    <xdr:sp macro="" textlink="">
      <xdr:nvSpPr>
        <xdr:cNvPr id="344" name="フローチャート : 判断 343"/>
        <xdr:cNvSpPr/>
      </xdr:nvSpPr>
      <xdr:spPr>
        <a:xfrm>
          <a:off x="162687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53975</xdr:rowOff>
    </xdr:from>
    <xdr:to>
      <xdr:col>22</xdr:col>
      <xdr:colOff>415925</xdr:colOff>
      <xdr:row>83</xdr:row>
      <xdr:rowOff>155575</xdr:rowOff>
    </xdr:to>
    <xdr:sp macro="" textlink="">
      <xdr:nvSpPr>
        <xdr:cNvPr id="345" name="フローチャート : 判断 344"/>
        <xdr:cNvSpPr/>
      </xdr:nvSpPr>
      <xdr:spPr>
        <a:xfrm>
          <a:off x="15430500" y="1428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652</xdr:rowOff>
    </xdr:from>
    <xdr:ext cx="405111" cy="259045"/>
    <xdr:sp macro="" textlink="">
      <xdr:nvSpPr>
        <xdr:cNvPr id="346" name="n_1aveValue【消防施設】&#10;有形固定資産減価償却率"/>
        <xdr:cNvSpPr txBox="1"/>
      </xdr:nvSpPr>
      <xdr:spPr>
        <a:xfrm>
          <a:off x="15266043" y="140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36830</xdr:rowOff>
    </xdr:from>
    <xdr:to>
      <xdr:col>22</xdr:col>
      <xdr:colOff>415925</xdr:colOff>
      <xdr:row>85</xdr:row>
      <xdr:rowOff>138430</xdr:rowOff>
    </xdr:to>
    <xdr:sp macro="" textlink="">
      <xdr:nvSpPr>
        <xdr:cNvPr id="352" name="円/楕円 351"/>
        <xdr:cNvSpPr/>
      </xdr:nvSpPr>
      <xdr:spPr>
        <a:xfrm>
          <a:off x="15430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129557</xdr:rowOff>
    </xdr:from>
    <xdr:ext cx="405111" cy="259045"/>
    <xdr:sp macro="" textlink="">
      <xdr:nvSpPr>
        <xdr:cNvPr id="353" name="n_1mainValue【消防施設】&#10;有形固定資産減価償却率"/>
        <xdr:cNvSpPr txBox="1"/>
      </xdr:nvSpPr>
      <xdr:spPr>
        <a:xfrm>
          <a:off x="15266043"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1" name="正方形/長方形 3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2" name="テキスト ボックス 3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3" name="直線コネクタ 3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64" name="直線コネクタ 3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65" name="テキスト ボックス 3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66" name="直線コネクタ 3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67" name="テキスト ボックス 3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68" name="直線コネクタ 3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69" name="テキスト ボックス 3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0" name="直線コネクタ 3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1" name="テキスト ボックス 3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2" name="直線コネクタ 3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3" name="テキスト ボックス 3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375" name="直線コネクタ 374"/>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376"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377" name="直線コネクタ 376"/>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78"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79" name="直線コネクタ 378"/>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380"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381" name="フローチャート : 判断 380"/>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83313</xdr:rowOff>
    </xdr:from>
    <xdr:to>
      <xdr:col>31</xdr:col>
      <xdr:colOff>85725</xdr:colOff>
      <xdr:row>83</xdr:row>
      <xdr:rowOff>13463</xdr:rowOff>
    </xdr:to>
    <xdr:sp macro="" textlink="">
      <xdr:nvSpPr>
        <xdr:cNvPr id="382" name="フローチャート : 判断 381"/>
        <xdr:cNvSpPr/>
      </xdr:nvSpPr>
      <xdr:spPr>
        <a:xfrm>
          <a:off x="2127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4590</xdr:rowOff>
    </xdr:from>
    <xdr:ext cx="469744" cy="259045"/>
    <xdr:sp macro="" textlink="">
      <xdr:nvSpPr>
        <xdr:cNvPr id="383" name="n_1aveValue【消防施設】&#10;一人当たり面積"/>
        <xdr:cNvSpPr txBox="1"/>
      </xdr:nvSpPr>
      <xdr:spPr>
        <a:xfrm>
          <a:off x="21075727" y="142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4" name="テキスト ボックス 3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5" name="テキスト ボックス 3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6" name="テキスト ボックス 3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7" name="テキスト ボックス 3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8" name="テキスト ボックス 3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69596</xdr:rowOff>
    </xdr:from>
    <xdr:to>
      <xdr:col>31</xdr:col>
      <xdr:colOff>85725</xdr:colOff>
      <xdr:row>82</xdr:row>
      <xdr:rowOff>171196</xdr:rowOff>
    </xdr:to>
    <xdr:sp macro="" textlink="">
      <xdr:nvSpPr>
        <xdr:cNvPr id="389" name="円/楕円 388"/>
        <xdr:cNvSpPr/>
      </xdr:nvSpPr>
      <xdr:spPr>
        <a:xfrm>
          <a:off x="21272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16273</xdr:rowOff>
    </xdr:from>
    <xdr:ext cx="469744" cy="259045"/>
    <xdr:sp macro="" textlink="">
      <xdr:nvSpPr>
        <xdr:cNvPr id="390" name="n_1mainValue【消防施設】&#10;一人当たり面積"/>
        <xdr:cNvSpPr txBox="1"/>
      </xdr:nvSpPr>
      <xdr:spPr>
        <a:xfrm>
          <a:off x="210757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1" name="正方形/長方形 3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2" name="正方形/長方形 3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3" name="正方形/長方形 3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4" name="正方形/長方形 3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5" name="正方形/長方形 3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6" name="正方形/長方形 3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7" name="正方形/長方形 3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8" name="正方形/長方形 3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9" name="テキスト ボックス 3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0" name="直線コネクタ 3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1" name="テキスト ボックス 4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2" name="直線コネクタ 40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3" name="テキスト ボックス 40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4" name="直線コネクタ 40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5" name="テキスト ボックス 40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06" name="直線コネクタ 40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7" name="テキスト ボックス 40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8" name="直線コネクタ 40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09" name="テキスト ボックス 40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0" name="直線コネクタ 4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1" name="テキスト ボックス 4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13" name="直線コネクタ 412"/>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14"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15" name="直線コネクタ 414"/>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16"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17" name="直線コネクタ 41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18"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19" name="フローチャート : 判断 418"/>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93980</xdr:rowOff>
    </xdr:from>
    <xdr:to>
      <xdr:col>22</xdr:col>
      <xdr:colOff>415925</xdr:colOff>
      <xdr:row>107</xdr:row>
      <xdr:rowOff>24130</xdr:rowOff>
    </xdr:to>
    <xdr:sp macro="" textlink="">
      <xdr:nvSpPr>
        <xdr:cNvPr id="420" name="フローチャート : 判断 419"/>
        <xdr:cNvSpPr/>
      </xdr:nvSpPr>
      <xdr:spPr>
        <a:xfrm>
          <a:off x="15430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40657</xdr:rowOff>
    </xdr:from>
    <xdr:ext cx="405111" cy="259045"/>
    <xdr:sp macro="" textlink="">
      <xdr:nvSpPr>
        <xdr:cNvPr id="421" name="n_1aveValue【庁舎】&#10;有形固定資産減価償却率"/>
        <xdr:cNvSpPr txBox="1"/>
      </xdr:nvSpPr>
      <xdr:spPr>
        <a:xfrm>
          <a:off x="15266043"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2" name="テキスト ボックス 4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3" name="テキスト ボックス 4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4" name="テキスト ボックス 4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5" name="テキスト ボックス 4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6" name="テキスト ボックス 4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96265</xdr:rowOff>
    </xdr:from>
    <xdr:to>
      <xdr:col>22</xdr:col>
      <xdr:colOff>415925</xdr:colOff>
      <xdr:row>109</xdr:row>
      <xdr:rowOff>26415</xdr:rowOff>
    </xdr:to>
    <xdr:sp macro="" textlink="">
      <xdr:nvSpPr>
        <xdr:cNvPr id="427" name="円/楕円 426"/>
        <xdr:cNvSpPr/>
      </xdr:nvSpPr>
      <xdr:spPr>
        <a:xfrm>
          <a:off x="15430500" y="186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109</xdr:row>
      <xdr:rowOff>17542</xdr:rowOff>
    </xdr:from>
    <xdr:ext cx="405111" cy="259045"/>
    <xdr:sp macro="" textlink="">
      <xdr:nvSpPr>
        <xdr:cNvPr id="428" name="n_1mainValue【庁舎】&#10;有形固定資産減価償却率"/>
        <xdr:cNvSpPr txBox="1"/>
      </xdr:nvSpPr>
      <xdr:spPr>
        <a:xfrm>
          <a:off x="15266043" y="187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9" name="正方形/長方形 4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0" name="正方形/長方形 4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1" name="正方形/長方形 4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2" name="正方形/長方形 4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3" name="正方形/長方形 4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4" name="正方形/長方形 4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5" name="正方形/長方形 4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6" name="正方形/長方形 4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7" name="テキスト ボックス 4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8" name="直線コネクタ 4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9" name="テキスト ボックス 4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0" name="直線コネクタ 4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1" name="テキスト ボックス 4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2" name="直線コネクタ 4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3" name="テキスト ボックス 4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4" name="直線コネクタ 4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5" name="テキスト ボックス 4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6" name="直線コネクタ 4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7" name="テキスト ボックス 4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8" name="直線コネクタ 4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9" name="テキスト ボックス 4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0" name="直線コネクタ 4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1" name="テキスト ボックス 4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53" name="直線コネクタ 452"/>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54"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55" name="直線コネクタ 454"/>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56"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57" name="直線コネクタ 456"/>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58"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59" name="フローチャート : 判断 458"/>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52070</xdr:rowOff>
    </xdr:from>
    <xdr:to>
      <xdr:col>31</xdr:col>
      <xdr:colOff>85725</xdr:colOff>
      <xdr:row>105</xdr:row>
      <xdr:rowOff>153670</xdr:rowOff>
    </xdr:to>
    <xdr:sp macro="" textlink="">
      <xdr:nvSpPr>
        <xdr:cNvPr id="460" name="フローチャート : 判断 459"/>
        <xdr:cNvSpPr/>
      </xdr:nvSpPr>
      <xdr:spPr>
        <a:xfrm>
          <a:off x="21272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170197</xdr:rowOff>
    </xdr:from>
    <xdr:ext cx="469744" cy="259045"/>
    <xdr:sp macro="" textlink="">
      <xdr:nvSpPr>
        <xdr:cNvPr id="461" name="n_1aveValue【庁舎】&#10;一人当たり面積"/>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2" name="テキスト ボックス 4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3" name="テキスト ボックス 4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4" name="テキスト ボックス 4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5" name="テキスト ボックス 4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6" name="テキスト ボックス 4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120650</xdr:rowOff>
    </xdr:from>
    <xdr:to>
      <xdr:col>31</xdr:col>
      <xdr:colOff>85725</xdr:colOff>
      <xdr:row>106</xdr:row>
      <xdr:rowOff>50800</xdr:rowOff>
    </xdr:to>
    <xdr:sp macro="" textlink="">
      <xdr:nvSpPr>
        <xdr:cNvPr id="467" name="円/楕円 466"/>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41927</xdr:rowOff>
    </xdr:from>
    <xdr:ext cx="469744" cy="259045"/>
    <xdr:sp macro="" textlink="">
      <xdr:nvSpPr>
        <xdr:cNvPr id="468" name="n_1mainValue【庁舎】&#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大幅に（１０ポイント以上）高くなっている施設は、学校施設、公営住宅、公民館、福祉施設であり、特に低くなっている施設は、幼稚園、消防施設、市民会館、庁舎である。</a:t>
          </a:r>
          <a:endParaRPr lang="ja-JP" altLang="ja-JP" sz="1400">
            <a:effectLst/>
          </a:endParaRPr>
        </a:p>
        <a:p>
          <a:r>
            <a:rPr lang="ja-JP" altLang="ja-JP" sz="1100" b="0" i="0" baseline="0">
              <a:solidFill>
                <a:schemeClr val="dk1"/>
              </a:solidFill>
              <a:effectLst/>
              <a:latin typeface="+mn-lt"/>
              <a:ea typeface="+mn-ea"/>
              <a:cs typeface="+mn-cs"/>
            </a:rPr>
            <a:t>学校施設については、すべてで耐震化対策が終了しているが、西小学校において児童数の増加により増築を行った部分を除けば、全体的に老朽化が進んでおり計画的な更新、改修に取り組んでいく必要がある。</a:t>
          </a:r>
          <a:endParaRPr lang="ja-JP" altLang="ja-JP" sz="1400">
            <a:effectLst/>
          </a:endParaRPr>
        </a:p>
        <a:p>
          <a:r>
            <a:rPr lang="ja-JP" altLang="ja-JP" sz="1100" b="0" i="0" baseline="0">
              <a:solidFill>
                <a:schemeClr val="dk1"/>
              </a:solidFill>
              <a:effectLst/>
              <a:latin typeface="+mn-lt"/>
              <a:ea typeface="+mn-ea"/>
              <a:cs typeface="+mn-cs"/>
            </a:rPr>
            <a:t>公営住宅については、平成２８年熊本地震により被災した町民向けに災害公営住宅の建築を予定しており、既存の老朽化が進んだ町営住宅とのバランスを調整しながら適切な管理運営を行う。</a:t>
          </a:r>
          <a:endParaRPr lang="ja-JP" altLang="ja-JP" sz="1400">
            <a:effectLst/>
          </a:endParaRPr>
        </a:p>
        <a:p>
          <a:r>
            <a:rPr lang="ja-JP" altLang="ja-JP" sz="1100" b="0" i="0" baseline="0">
              <a:solidFill>
                <a:schemeClr val="dk1"/>
              </a:solidFill>
              <a:effectLst/>
              <a:latin typeface="+mn-lt"/>
              <a:ea typeface="+mn-ea"/>
              <a:cs typeface="+mn-cs"/>
            </a:rPr>
            <a:t>公民館及び福祉施設については、老朽化がかなり進んでおり有形固定資産減価償却率が低くなっている、他の施設との複合化を視野に入れ除却、再編を検討している。</a:t>
          </a:r>
          <a:endParaRPr lang="ja-JP" altLang="ja-JP" sz="1400">
            <a:effectLst/>
          </a:endParaRPr>
        </a:p>
        <a:p>
          <a:r>
            <a:rPr lang="ja-JP" altLang="ja-JP" sz="1100" b="0" i="0" baseline="0">
              <a:solidFill>
                <a:schemeClr val="dk1"/>
              </a:solidFill>
              <a:effectLst/>
              <a:latin typeface="+mn-lt"/>
              <a:ea typeface="+mn-ea"/>
              <a:cs typeface="+mn-cs"/>
            </a:rPr>
            <a:t>その他の施設においては、適宜、点検・診断を行い、作成予定のそれぞれの個別計画に基づき、修繕・改修を行い、施設の長寿命化に努める。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9,126
9,094
16.65
7,803,320
7,277,771
299,633
2,562,458
6,086,681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企業誘致や土地区画整理事業による定住促進策により人口は増加しており、一定の財政基盤は確保し、財政力指数は</a:t>
          </a:r>
          <a:r>
            <a:rPr kumimoji="1" lang="en-US" altLang="ja-JP" sz="1100">
              <a:solidFill>
                <a:sysClr val="windowText" lastClr="000000"/>
              </a:solidFill>
              <a:effectLst/>
              <a:latin typeface="+mn-lt"/>
              <a:ea typeface="+mn-ea"/>
              <a:cs typeface="+mn-cs"/>
            </a:rPr>
            <a:t>0.68</a:t>
          </a:r>
          <a:r>
            <a:rPr kumimoji="1" lang="ja-JP" altLang="ja-JP" sz="1100">
              <a:solidFill>
                <a:sysClr val="windowText" lastClr="000000"/>
              </a:solidFill>
              <a:effectLst/>
              <a:latin typeface="+mn-lt"/>
              <a:ea typeface="+mn-ea"/>
              <a:cs typeface="+mn-cs"/>
            </a:rPr>
            <a:t>と近年横ばい傾向にあるものの、類似団体内平均値</a:t>
          </a:r>
          <a:r>
            <a:rPr kumimoji="1" lang="en-US" altLang="ja-JP" sz="1100">
              <a:solidFill>
                <a:sysClr val="windowText" lastClr="000000"/>
              </a:solidFill>
              <a:effectLst/>
              <a:latin typeface="+mn-lt"/>
              <a:ea typeface="+mn-ea"/>
              <a:cs typeface="+mn-cs"/>
            </a:rPr>
            <a:t>0.39</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0.29</a:t>
          </a:r>
          <a:r>
            <a:rPr kumimoji="1" lang="ja-JP" altLang="ja-JP" sz="1100">
              <a:solidFill>
                <a:sysClr val="windowText" lastClr="000000"/>
              </a:solidFill>
              <a:effectLst/>
              <a:latin typeface="+mn-lt"/>
              <a:ea typeface="+mn-ea"/>
              <a:cs typeface="+mn-cs"/>
            </a:rPr>
            <a:t>上回っている。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引き続き定住促進策を推進し、課税客体の増加を図る。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年度の町税の収納率は</a:t>
          </a:r>
          <a:r>
            <a:rPr kumimoji="1" lang="en-US" altLang="ja-JP" sz="1100">
              <a:solidFill>
                <a:sysClr val="windowText" lastClr="000000"/>
              </a:solidFill>
              <a:effectLst/>
              <a:latin typeface="+mn-lt"/>
              <a:ea typeface="+mn-ea"/>
              <a:cs typeface="+mn-cs"/>
            </a:rPr>
            <a:t>98.1</a:t>
          </a:r>
          <a:r>
            <a:rPr kumimoji="1" lang="ja-JP" altLang="ja-JP" sz="1100">
              <a:solidFill>
                <a:sysClr val="windowText" lastClr="000000"/>
              </a:solidFill>
              <a:effectLst/>
              <a:latin typeface="+mn-lt"/>
              <a:ea typeface="+mn-ea"/>
              <a:cs typeface="+mn-cs"/>
            </a:rPr>
            <a:t>％と、県下でも高い収納率を維持しており、今後</a:t>
          </a:r>
          <a:r>
            <a:rPr kumimoji="1" lang="ja-JP" altLang="en-US" sz="1100">
              <a:solidFill>
                <a:sysClr val="windowText" lastClr="000000"/>
              </a:solidFill>
              <a:effectLst/>
              <a:latin typeface="+mn-lt"/>
              <a:ea typeface="+mn-ea"/>
              <a:cs typeface="+mn-cs"/>
            </a:rPr>
            <a:t>においても</a:t>
          </a:r>
          <a:r>
            <a:rPr kumimoji="1" lang="ja-JP" altLang="ja-JP" sz="1100">
              <a:solidFill>
                <a:sysClr val="windowText" lastClr="000000"/>
              </a:solidFill>
              <a:effectLst/>
              <a:latin typeface="+mn-lt"/>
              <a:ea typeface="+mn-ea"/>
              <a:cs typeface="+mn-cs"/>
            </a:rPr>
            <a:t>収納率の向上のための取組みを更に強化し、税収の増を図ることとする。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35983</xdr:rowOff>
    </xdr:to>
    <xdr:cxnSp macro="">
      <xdr:nvCxnSpPr>
        <xdr:cNvPr id="72" name="直線コネクタ 71"/>
        <xdr:cNvCxnSpPr/>
      </xdr:nvCxnSpPr>
      <xdr:spPr>
        <a:xfrm>
          <a:off x="3225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35983</xdr:rowOff>
    </xdr:to>
    <xdr:cxnSp macro="">
      <xdr:nvCxnSpPr>
        <xdr:cNvPr id="75" name="直線コネクタ 74"/>
        <xdr:cNvCxnSpPr/>
      </xdr:nvCxnSpPr>
      <xdr:spPr>
        <a:xfrm flipV="1">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8" name="円/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90" name="円/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2" name="円/楕円 91"/>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85470</xdr:rowOff>
    </xdr:from>
    <xdr:ext cx="762000" cy="259045"/>
    <xdr:sp macro="" textlink="">
      <xdr:nvSpPr>
        <xdr:cNvPr id="93" name="テキスト ボックス 92"/>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4" name="円/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6" name="円/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職員の定員管理により、退職者不補充等による人件費の削減に取り組んできた。平成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年度の職員数</a:t>
          </a:r>
          <a:r>
            <a:rPr kumimoji="1" lang="en-US" altLang="ja-JP" sz="1100">
              <a:solidFill>
                <a:sysClr val="windowText" lastClr="000000"/>
              </a:solidFill>
              <a:effectLst/>
              <a:latin typeface="+mn-lt"/>
              <a:ea typeface="+mn-ea"/>
              <a:cs typeface="+mn-cs"/>
            </a:rPr>
            <a:t>77</a:t>
          </a:r>
          <a:r>
            <a:rPr kumimoji="1" lang="ja-JP" altLang="ja-JP" sz="1100">
              <a:solidFill>
                <a:sysClr val="windowText" lastClr="000000"/>
              </a:solidFill>
              <a:effectLst/>
              <a:latin typeface="+mn-lt"/>
              <a:ea typeface="+mn-ea"/>
              <a:cs typeface="+mn-cs"/>
            </a:rPr>
            <a:t>人から平成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人まで、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年間で</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％）の職員削減を行い、人件費・物件費の抑制に努め、経常収支比率は</a:t>
          </a:r>
          <a:r>
            <a:rPr kumimoji="1" lang="en-US" altLang="ja-JP" sz="1100">
              <a:solidFill>
                <a:sysClr val="windowText" lastClr="000000"/>
              </a:solidFill>
              <a:effectLst/>
              <a:latin typeface="+mn-lt"/>
              <a:ea typeface="+mn-ea"/>
              <a:cs typeface="+mn-cs"/>
            </a:rPr>
            <a:t>87.7</a:t>
          </a:r>
          <a:r>
            <a:rPr kumimoji="1" lang="ja-JP" altLang="ja-JP" sz="1100">
              <a:solidFill>
                <a:sysClr val="windowText" lastClr="000000"/>
              </a:solidFill>
              <a:effectLst/>
              <a:latin typeface="+mn-lt"/>
              <a:ea typeface="+mn-ea"/>
              <a:cs typeface="+mn-cs"/>
            </a:rPr>
            <a:t>％と類似団体内平均値</a:t>
          </a:r>
          <a:r>
            <a:rPr kumimoji="1" lang="en-US" altLang="ja-JP" sz="1100">
              <a:solidFill>
                <a:sysClr val="windowText" lastClr="000000"/>
              </a:solidFill>
              <a:effectLst/>
              <a:latin typeface="+mn-lt"/>
              <a:ea typeface="+mn-ea"/>
              <a:cs typeface="+mn-cs"/>
            </a:rPr>
            <a:t>88.4</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％下回っている。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今後においても引き続き人件費・物件費の抑制に努め現状を維持するよう努める。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64</xdr:row>
      <xdr:rowOff>131869</xdr:rowOff>
    </xdr:to>
    <xdr:cxnSp macro="">
      <xdr:nvCxnSpPr>
        <xdr:cNvPr id="132" name="直線コネクタ 131"/>
        <xdr:cNvCxnSpPr/>
      </xdr:nvCxnSpPr>
      <xdr:spPr>
        <a:xfrm>
          <a:off x="4114800" y="10931737"/>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130387</xdr:rowOff>
    </xdr:from>
    <xdr:to>
      <xdr:col>6</xdr:col>
      <xdr:colOff>0</xdr:colOff>
      <xdr:row>64</xdr:row>
      <xdr:rowOff>7196</xdr:rowOff>
    </xdr:to>
    <xdr:cxnSp macro="">
      <xdr:nvCxnSpPr>
        <xdr:cNvPr id="135" name="直線コネクタ 134"/>
        <xdr:cNvCxnSpPr/>
      </xdr:nvCxnSpPr>
      <xdr:spPr>
        <a:xfrm flipV="1">
          <a:off x="3225800" y="109317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64</xdr:row>
      <xdr:rowOff>7196</xdr:rowOff>
    </xdr:to>
    <xdr:cxnSp macro="">
      <xdr:nvCxnSpPr>
        <xdr:cNvPr id="138" name="直線コネクタ 137"/>
        <xdr:cNvCxnSpPr/>
      </xdr:nvCxnSpPr>
      <xdr:spPr>
        <a:xfrm>
          <a:off x="2336800" y="1077891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62</xdr:row>
      <xdr:rowOff>149013</xdr:rowOff>
    </xdr:to>
    <xdr:cxnSp macro="">
      <xdr:nvCxnSpPr>
        <xdr:cNvPr id="141" name="直線コネクタ 140"/>
        <xdr:cNvCxnSpPr/>
      </xdr:nvCxnSpPr>
      <xdr:spPr>
        <a:xfrm>
          <a:off x="1447800" y="1073467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81069</xdr:rowOff>
    </xdr:from>
    <xdr:to>
      <xdr:col>7</xdr:col>
      <xdr:colOff>203200</xdr:colOff>
      <xdr:row>65</xdr:row>
      <xdr:rowOff>11219</xdr:rowOff>
    </xdr:to>
    <xdr:sp macro="" textlink="">
      <xdr:nvSpPr>
        <xdr:cNvPr id="151" name="円/楕円 150"/>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97596</xdr:rowOff>
    </xdr:from>
    <xdr:ext cx="762000" cy="259045"/>
    <xdr:sp macro="" textlink="">
      <xdr:nvSpPr>
        <xdr:cNvPr id="152" name="財政構造の弾力性該当値テキスト"/>
        <xdr:cNvSpPr txBox="1"/>
      </xdr:nvSpPr>
      <xdr:spPr>
        <a:xfrm>
          <a:off x="50419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3" name="円/楕円 152"/>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19914</xdr:rowOff>
    </xdr:from>
    <xdr:ext cx="736600" cy="259045"/>
    <xdr:sp macro="" textlink="">
      <xdr:nvSpPr>
        <xdr:cNvPr id="154" name="テキスト ボックス 153"/>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127846</xdr:rowOff>
    </xdr:from>
    <xdr:to>
      <xdr:col>4</xdr:col>
      <xdr:colOff>533400</xdr:colOff>
      <xdr:row>64</xdr:row>
      <xdr:rowOff>57996</xdr:rowOff>
    </xdr:to>
    <xdr:sp macro="" textlink="">
      <xdr:nvSpPr>
        <xdr:cNvPr id="155" name="円/楕円 154"/>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68173</xdr:rowOff>
    </xdr:from>
    <xdr:ext cx="762000" cy="259045"/>
    <xdr:sp macro="" textlink="">
      <xdr:nvSpPr>
        <xdr:cNvPr id="156" name="テキスト ボックス 155"/>
        <xdr:cNvSpPr txBox="1"/>
      </xdr:nvSpPr>
      <xdr:spPr>
        <a:xfrm>
          <a:off x="2844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7" name="円/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58" name="テキスト ボックス 157"/>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59" name="円/楕円 158"/>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60" name="テキスト ボックス 159"/>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[371,797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人当たりの人件費・物件費等決算額は</a:t>
          </a:r>
          <a:r>
            <a:rPr kumimoji="1" lang="en-US" altLang="ja-JP" sz="1100">
              <a:solidFill>
                <a:sysClr val="windowText" lastClr="000000"/>
              </a:solidFill>
              <a:effectLst/>
              <a:latin typeface="+mn-lt"/>
              <a:ea typeface="+mn-ea"/>
              <a:cs typeface="+mn-cs"/>
            </a:rPr>
            <a:t>371,797</a:t>
          </a:r>
          <a:r>
            <a:rPr kumimoji="1" lang="ja-JP" altLang="ja-JP" sz="1100">
              <a:solidFill>
                <a:sysClr val="windowText" lastClr="000000"/>
              </a:solidFill>
              <a:effectLst/>
              <a:latin typeface="+mn-lt"/>
              <a:ea typeface="+mn-ea"/>
              <a:cs typeface="+mn-cs"/>
            </a:rPr>
            <a:t>円で、類似団体内平均と比較</a:t>
          </a:r>
          <a:r>
            <a:rPr kumimoji="1" lang="ja-JP" altLang="en-US" sz="1100">
              <a:solidFill>
                <a:srgbClr val="FF0000"/>
              </a:solidFill>
              <a:effectLst/>
              <a:latin typeface="+mn-lt"/>
              <a:ea typeface="+mn-ea"/>
              <a:cs typeface="+mn-cs"/>
            </a:rPr>
            <a:t>し</a:t>
          </a:r>
          <a:r>
            <a:rPr kumimoji="1" lang="en-US" altLang="ja-JP" sz="1100">
              <a:solidFill>
                <a:sysClr val="windowText" lastClr="000000"/>
              </a:solidFill>
              <a:effectLst/>
              <a:latin typeface="+mn-lt"/>
              <a:ea typeface="+mn-ea"/>
              <a:cs typeface="+mn-cs"/>
            </a:rPr>
            <a:t>139,276</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回っている要因として、</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年熊本地震による震災対応のための時間外手当の増加や災害廃棄物処理手数料の増加が</a:t>
          </a:r>
          <a:r>
            <a:rPr kumimoji="1" lang="ja-JP" altLang="ja-JP" sz="1100">
              <a:solidFill>
                <a:sysClr val="windowText" lastClr="000000"/>
              </a:solidFill>
              <a:effectLst/>
              <a:latin typeface="+mn-lt"/>
              <a:ea typeface="+mn-ea"/>
              <a:cs typeface="+mn-cs"/>
            </a:rPr>
            <a:t>挙げられる。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a:t>
          </a:r>
          <a:r>
            <a:rPr kumimoji="1" lang="ja-JP" altLang="ja-JP" sz="1100">
              <a:solidFill>
                <a:sysClr val="windowText" lastClr="000000"/>
              </a:solidFill>
              <a:effectLst/>
              <a:latin typeface="+mn-lt"/>
              <a:ea typeface="+mn-ea"/>
              <a:cs typeface="+mn-cs"/>
            </a:rPr>
            <a:t>一部事務組合の人件費・物件費等に充てる繰出金といった費用を合計した場合、人口１人当たりの金額は大幅に増加することになる。今後はこれらを含めた経費について、抑制していく必要がある。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2164</xdr:rowOff>
    </xdr:from>
    <xdr:to>
      <xdr:col>7</xdr:col>
      <xdr:colOff>152400</xdr:colOff>
      <xdr:row>86</xdr:row>
      <xdr:rowOff>149044</xdr:rowOff>
    </xdr:to>
    <xdr:cxnSp macro="">
      <xdr:nvCxnSpPr>
        <xdr:cNvPr id="195" name="直線コネクタ 194"/>
        <xdr:cNvCxnSpPr/>
      </xdr:nvCxnSpPr>
      <xdr:spPr>
        <a:xfrm>
          <a:off x="4114800" y="13889614"/>
          <a:ext cx="838200" cy="100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2164</xdr:rowOff>
    </xdr:from>
    <xdr:to>
      <xdr:col>6</xdr:col>
      <xdr:colOff>0</xdr:colOff>
      <xdr:row>81</xdr:row>
      <xdr:rowOff>4376</xdr:rowOff>
    </xdr:to>
    <xdr:cxnSp macro="">
      <xdr:nvCxnSpPr>
        <xdr:cNvPr id="198" name="直線コネクタ 197"/>
        <xdr:cNvCxnSpPr/>
      </xdr:nvCxnSpPr>
      <xdr:spPr>
        <a:xfrm flipV="1">
          <a:off x="3225800" y="13889614"/>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4376</xdr:rowOff>
    </xdr:from>
    <xdr:to>
      <xdr:col>4</xdr:col>
      <xdr:colOff>482600</xdr:colOff>
      <xdr:row>81</xdr:row>
      <xdr:rowOff>10023</xdr:rowOff>
    </xdr:to>
    <xdr:cxnSp macro="">
      <xdr:nvCxnSpPr>
        <xdr:cNvPr id="201" name="直線コネクタ 200"/>
        <xdr:cNvCxnSpPr/>
      </xdr:nvCxnSpPr>
      <xdr:spPr>
        <a:xfrm flipV="1">
          <a:off x="2336800" y="13891826"/>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140016</xdr:rowOff>
    </xdr:from>
    <xdr:to>
      <xdr:col>3</xdr:col>
      <xdr:colOff>279400</xdr:colOff>
      <xdr:row>81</xdr:row>
      <xdr:rowOff>10023</xdr:rowOff>
    </xdr:to>
    <xdr:cxnSp macro="">
      <xdr:nvCxnSpPr>
        <xdr:cNvPr id="204" name="直線コネクタ 203"/>
        <xdr:cNvCxnSpPr/>
      </xdr:nvCxnSpPr>
      <xdr:spPr>
        <a:xfrm>
          <a:off x="1447800" y="13856016"/>
          <a:ext cx="889000" cy="4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98244</xdr:rowOff>
    </xdr:from>
    <xdr:to>
      <xdr:col>7</xdr:col>
      <xdr:colOff>203200</xdr:colOff>
      <xdr:row>87</xdr:row>
      <xdr:rowOff>28394</xdr:rowOff>
    </xdr:to>
    <xdr:sp macro="" textlink="">
      <xdr:nvSpPr>
        <xdr:cNvPr id="214" name="円/楕円 213"/>
        <xdr:cNvSpPr/>
      </xdr:nvSpPr>
      <xdr:spPr>
        <a:xfrm>
          <a:off x="4902200" y="148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70321</xdr:rowOff>
    </xdr:from>
    <xdr:ext cx="762000" cy="259045"/>
    <xdr:sp macro="" textlink="">
      <xdr:nvSpPr>
        <xdr:cNvPr id="215" name="人件費・物件費等の状況該当値テキスト"/>
        <xdr:cNvSpPr txBox="1"/>
      </xdr:nvSpPr>
      <xdr:spPr>
        <a:xfrm>
          <a:off x="5041900" y="1481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371,797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122814</xdr:rowOff>
    </xdr:from>
    <xdr:to>
      <xdr:col>6</xdr:col>
      <xdr:colOff>50800</xdr:colOff>
      <xdr:row>81</xdr:row>
      <xdr:rowOff>52964</xdr:rowOff>
    </xdr:to>
    <xdr:sp macro="" textlink="">
      <xdr:nvSpPr>
        <xdr:cNvPr id="216" name="円/楕円 215"/>
        <xdr:cNvSpPr/>
      </xdr:nvSpPr>
      <xdr:spPr>
        <a:xfrm>
          <a:off x="4064000" y="138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63141</xdr:rowOff>
    </xdr:from>
    <xdr:ext cx="736600" cy="259045"/>
    <xdr:sp macro="" textlink="">
      <xdr:nvSpPr>
        <xdr:cNvPr id="217" name="テキスト ボックス 216"/>
        <xdr:cNvSpPr txBox="1"/>
      </xdr:nvSpPr>
      <xdr:spPr>
        <a:xfrm>
          <a:off x="3733800" y="1360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122,117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125026</xdr:rowOff>
    </xdr:from>
    <xdr:to>
      <xdr:col>4</xdr:col>
      <xdr:colOff>533400</xdr:colOff>
      <xdr:row>81</xdr:row>
      <xdr:rowOff>55176</xdr:rowOff>
    </xdr:to>
    <xdr:sp macro="" textlink="">
      <xdr:nvSpPr>
        <xdr:cNvPr id="218" name="円/楕円 217"/>
        <xdr:cNvSpPr/>
      </xdr:nvSpPr>
      <xdr:spPr>
        <a:xfrm>
          <a:off x="3175000" y="138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65353</xdr:rowOff>
    </xdr:from>
    <xdr:ext cx="762000" cy="259045"/>
    <xdr:sp macro="" textlink="">
      <xdr:nvSpPr>
        <xdr:cNvPr id="219" name="テキスト ボックス 218"/>
        <xdr:cNvSpPr txBox="1"/>
      </xdr:nvSpPr>
      <xdr:spPr>
        <a:xfrm>
          <a:off x="2844800" y="1360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130673</xdr:rowOff>
    </xdr:from>
    <xdr:to>
      <xdr:col>3</xdr:col>
      <xdr:colOff>330200</xdr:colOff>
      <xdr:row>81</xdr:row>
      <xdr:rowOff>60823</xdr:rowOff>
    </xdr:to>
    <xdr:sp macro="" textlink="">
      <xdr:nvSpPr>
        <xdr:cNvPr id="220" name="円/楕円 219"/>
        <xdr:cNvSpPr/>
      </xdr:nvSpPr>
      <xdr:spPr>
        <a:xfrm>
          <a:off x="2286000" y="138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71000</xdr:rowOff>
    </xdr:from>
    <xdr:ext cx="762000" cy="259045"/>
    <xdr:sp macro="" textlink="">
      <xdr:nvSpPr>
        <xdr:cNvPr id="221" name="テキスト ボックス 220"/>
        <xdr:cNvSpPr txBox="1"/>
      </xdr:nvSpPr>
      <xdr:spPr>
        <a:xfrm>
          <a:off x="1955800" y="1361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124,071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89216</xdr:rowOff>
    </xdr:from>
    <xdr:to>
      <xdr:col>2</xdr:col>
      <xdr:colOff>127000</xdr:colOff>
      <xdr:row>81</xdr:row>
      <xdr:rowOff>19366</xdr:rowOff>
    </xdr:to>
    <xdr:sp macro="" textlink="">
      <xdr:nvSpPr>
        <xdr:cNvPr id="222" name="円/楕円 221"/>
        <xdr:cNvSpPr/>
      </xdr:nvSpPr>
      <xdr:spPr>
        <a:xfrm>
          <a:off x="1397000" y="138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29543</xdr:rowOff>
    </xdr:from>
    <xdr:ext cx="762000" cy="259045"/>
    <xdr:sp macro="" textlink="">
      <xdr:nvSpPr>
        <xdr:cNvPr id="223" name="テキスト ボックス 222"/>
        <xdr:cNvSpPr txBox="1"/>
      </xdr:nvSpPr>
      <xdr:spPr>
        <a:xfrm>
          <a:off x="1066800" y="1357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従来から職員採用においては「高卒程度」を実施してきて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採用者の大半を占める「大卒者」の初任給が抑えられているため、類似団体内平均</a:t>
          </a:r>
          <a:r>
            <a:rPr kumimoji="1" lang="en-US" altLang="ja-JP" sz="1100">
              <a:solidFill>
                <a:sysClr val="windowText" lastClr="000000"/>
              </a:solidFill>
              <a:effectLst/>
              <a:latin typeface="+mn-lt"/>
              <a:ea typeface="+mn-ea"/>
              <a:cs typeface="+mn-cs"/>
            </a:rPr>
            <a:t>94.9</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下回り</a:t>
          </a:r>
          <a:r>
            <a:rPr kumimoji="1" lang="en-US" altLang="ja-JP" sz="1100">
              <a:solidFill>
                <a:sysClr val="windowText" lastClr="000000"/>
              </a:solidFill>
              <a:effectLst/>
              <a:latin typeface="+mn-lt"/>
              <a:ea typeface="+mn-ea"/>
              <a:cs typeface="+mn-cs"/>
            </a:rPr>
            <a:t>93.2</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今後においては、国の水準を踏まえ給与の適正化を図る。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58420</xdr:rowOff>
    </xdr:to>
    <xdr:cxnSp macro="">
      <xdr:nvCxnSpPr>
        <xdr:cNvPr id="257" name="直線コネクタ 256"/>
        <xdr:cNvCxnSpPr/>
      </xdr:nvCxnSpPr>
      <xdr:spPr>
        <a:xfrm>
          <a:off x="16179800" y="144280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82550</xdr:rowOff>
    </xdr:to>
    <xdr:cxnSp macro="">
      <xdr:nvCxnSpPr>
        <xdr:cNvPr id="260" name="直線コネクタ 259"/>
        <xdr:cNvCxnSpPr/>
      </xdr:nvCxnSpPr>
      <xdr:spPr>
        <a:xfrm flipV="1">
          <a:off x="15290800" y="1442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149437</xdr:rowOff>
    </xdr:from>
    <xdr:to>
      <xdr:col>22</xdr:col>
      <xdr:colOff>203200</xdr:colOff>
      <xdr:row>84</xdr:row>
      <xdr:rowOff>82550</xdr:rowOff>
    </xdr:to>
    <xdr:cxnSp macro="">
      <xdr:nvCxnSpPr>
        <xdr:cNvPr id="263" name="直線コネクタ 262"/>
        <xdr:cNvCxnSpPr/>
      </xdr:nvCxnSpPr>
      <xdr:spPr>
        <a:xfrm>
          <a:off x="14401800" y="143797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149437</xdr:rowOff>
    </xdr:from>
    <xdr:to>
      <xdr:col>21</xdr:col>
      <xdr:colOff>0</xdr:colOff>
      <xdr:row>87</xdr:row>
      <xdr:rowOff>139277</xdr:rowOff>
    </xdr:to>
    <xdr:cxnSp macro="">
      <xdr:nvCxnSpPr>
        <xdr:cNvPr id="266" name="直線コネクタ 265"/>
        <xdr:cNvCxnSpPr/>
      </xdr:nvCxnSpPr>
      <xdr:spPr>
        <a:xfrm flipV="1">
          <a:off x="13512800" y="14379787"/>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6" name="円/楕円 275"/>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7"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8" name="円/楕円 277"/>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79" name="テキスト ボックス 278"/>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80" name="円/楕円 279"/>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81" name="テキスト ボックス 280"/>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98637</xdr:rowOff>
    </xdr:from>
    <xdr:to>
      <xdr:col>21</xdr:col>
      <xdr:colOff>50800</xdr:colOff>
      <xdr:row>84</xdr:row>
      <xdr:rowOff>28787</xdr:rowOff>
    </xdr:to>
    <xdr:sp macro="" textlink="">
      <xdr:nvSpPr>
        <xdr:cNvPr id="282" name="円/楕円 281"/>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38964</xdr:rowOff>
    </xdr:from>
    <xdr:ext cx="762000" cy="259045"/>
    <xdr:sp macro="" textlink="">
      <xdr:nvSpPr>
        <xdr:cNvPr id="283" name="テキスト ボックス 282"/>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88477</xdr:rowOff>
    </xdr:from>
    <xdr:to>
      <xdr:col>19</xdr:col>
      <xdr:colOff>533400</xdr:colOff>
      <xdr:row>88</xdr:row>
      <xdr:rowOff>18627</xdr:rowOff>
    </xdr:to>
    <xdr:sp macro="" textlink="">
      <xdr:nvSpPr>
        <xdr:cNvPr id="284" name="円/楕円 283"/>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28804</xdr:rowOff>
    </xdr:from>
    <xdr:ext cx="762000" cy="259045"/>
    <xdr:sp macro="" textlink="">
      <xdr:nvSpPr>
        <xdr:cNvPr id="285" name="テキスト ボックス 284"/>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これまで、課の統廃合や退職補充のための新規採用職員を抑制してきたことにより、類似団体内平均の</a:t>
          </a:r>
          <a:r>
            <a:rPr kumimoji="1" lang="en-US" altLang="ja-JP" sz="1100">
              <a:solidFill>
                <a:sysClr val="windowText" lastClr="000000"/>
              </a:solidFill>
              <a:effectLst/>
              <a:latin typeface="+mn-lt"/>
              <a:ea typeface="+mn-ea"/>
              <a:cs typeface="+mn-cs"/>
            </a:rPr>
            <a:t>13.44</a:t>
          </a:r>
          <a:r>
            <a:rPr kumimoji="1" lang="ja-JP" altLang="ja-JP" sz="1100">
              <a:solidFill>
                <a:sysClr val="windowText" lastClr="000000"/>
              </a:solidFill>
              <a:effectLst/>
              <a:latin typeface="+mn-lt"/>
              <a:ea typeface="+mn-ea"/>
              <a:cs typeface="+mn-cs"/>
            </a:rPr>
            <a:t>人を</a:t>
          </a:r>
          <a:r>
            <a:rPr kumimoji="1" lang="en-US" altLang="ja-JP" sz="1100">
              <a:solidFill>
                <a:sysClr val="windowText" lastClr="000000"/>
              </a:solidFill>
              <a:effectLst/>
              <a:latin typeface="+mn-lt"/>
              <a:ea typeface="+mn-ea"/>
              <a:cs typeface="+mn-cs"/>
            </a:rPr>
            <a:t>5.22</a:t>
          </a:r>
          <a:r>
            <a:rPr kumimoji="1" lang="ja-JP" altLang="ja-JP" sz="1100">
              <a:solidFill>
                <a:sysClr val="windowText" lastClr="000000"/>
              </a:solidFill>
              <a:effectLst/>
              <a:latin typeface="+mn-lt"/>
              <a:ea typeface="+mn-ea"/>
              <a:cs typeface="+mn-cs"/>
            </a:rPr>
            <a:t>人下回り、</a:t>
          </a:r>
          <a:r>
            <a:rPr kumimoji="1" lang="en-US" altLang="ja-JP" sz="1100">
              <a:solidFill>
                <a:sysClr val="windowText" lastClr="000000"/>
              </a:solidFill>
              <a:effectLst/>
              <a:latin typeface="+mn-lt"/>
              <a:ea typeface="+mn-ea"/>
              <a:cs typeface="+mn-cs"/>
            </a:rPr>
            <a:t>8.22</a:t>
          </a:r>
          <a:r>
            <a:rPr kumimoji="1" lang="ja-JP" altLang="ja-JP" sz="1100">
              <a:solidFill>
                <a:sysClr val="windowText" lastClr="000000"/>
              </a:solidFill>
              <a:effectLst/>
              <a:latin typeface="+mn-lt"/>
              <a:ea typeface="+mn-ea"/>
              <a:cs typeface="+mn-cs"/>
            </a:rPr>
            <a:t>人となっている。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しかし国・県からの権限・事務の移譲により事務量は増えてきており、また町の人口が</a:t>
          </a:r>
          <a:r>
            <a:rPr kumimoji="1" lang="ja-JP" altLang="en-US" sz="1100">
              <a:solidFill>
                <a:sysClr val="windowText" lastClr="000000"/>
              </a:solidFill>
              <a:effectLst/>
              <a:latin typeface="+mn-lt"/>
              <a:ea typeface="+mn-ea"/>
              <a:cs typeface="+mn-cs"/>
            </a:rPr>
            <a:t>増加している</a:t>
          </a:r>
          <a:r>
            <a:rPr kumimoji="1" lang="ja-JP" altLang="ja-JP" sz="1100">
              <a:solidFill>
                <a:sysClr val="windowText" lastClr="000000"/>
              </a:solidFill>
              <a:effectLst/>
              <a:latin typeface="+mn-lt"/>
              <a:ea typeface="+mn-ea"/>
              <a:cs typeface="+mn-cs"/>
            </a:rPr>
            <a:t>事もあり、引き続きの事務の効率化や組織の見直し等を行うものの職員数の更なる抑制は難しい</a:t>
          </a:r>
          <a:r>
            <a:rPr kumimoji="1" lang="ja-JP" altLang="en-US" sz="1100">
              <a:solidFill>
                <a:sysClr val="windowText" lastClr="000000"/>
              </a:solidFill>
              <a:effectLst/>
              <a:latin typeface="+mn-lt"/>
              <a:ea typeface="+mn-ea"/>
              <a:cs typeface="+mn-cs"/>
            </a:rPr>
            <a:t>現状にあ</a:t>
          </a:r>
          <a:r>
            <a:rPr kumimoji="1" lang="ja-JP" altLang="ja-JP" sz="1100">
              <a:solidFill>
                <a:sysClr val="windowText" lastClr="000000"/>
              </a:solidFill>
              <a:effectLst/>
              <a:latin typeface="+mn-lt"/>
              <a:ea typeface="+mn-ea"/>
              <a:cs typeface="+mn-cs"/>
            </a:rPr>
            <a:t>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134112</xdr:rowOff>
    </xdr:to>
    <xdr:cxnSp macro="">
      <xdr:nvCxnSpPr>
        <xdr:cNvPr id="320" name="直線コネクタ 319"/>
        <xdr:cNvCxnSpPr/>
      </xdr:nvCxnSpPr>
      <xdr:spPr>
        <a:xfrm>
          <a:off x="16179800" y="1021588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117221</xdr:rowOff>
    </xdr:to>
    <xdr:cxnSp macro="">
      <xdr:nvCxnSpPr>
        <xdr:cNvPr id="323" name="直線コネクタ 322"/>
        <xdr:cNvCxnSpPr/>
      </xdr:nvCxnSpPr>
      <xdr:spPr>
        <a:xfrm flipV="1">
          <a:off x="15290800" y="1021588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117221</xdr:rowOff>
    </xdr:from>
    <xdr:to>
      <xdr:col>22</xdr:col>
      <xdr:colOff>203200</xdr:colOff>
      <xdr:row>59</xdr:row>
      <xdr:rowOff>121243</xdr:rowOff>
    </xdr:to>
    <xdr:cxnSp macro="">
      <xdr:nvCxnSpPr>
        <xdr:cNvPr id="326" name="直線コネクタ 325"/>
        <xdr:cNvCxnSpPr/>
      </xdr:nvCxnSpPr>
      <xdr:spPr>
        <a:xfrm flipV="1">
          <a:off x="14401800" y="1023277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118025</xdr:rowOff>
    </xdr:from>
    <xdr:to>
      <xdr:col>21</xdr:col>
      <xdr:colOff>0</xdr:colOff>
      <xdr:row>59</xdr:row>
      <xdr:rowOff>121243</xdr:rowOff>
    </xdr:to>
    <xdr:cxnSp macro="">
      <xdr:nvCxnSpPr>
        <xdr:cNvPr id="329" name="直線コネクタ 328"/>
        <xdr:cNvCxnSpPr/>
      </xdr:nvCxnSpPr>
      <xdr:spPr>
        <a:xfrm>
          <a:off x="13512800" y="1023357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83312</xdr:rowOff>
    </xdr:from>
    <xdr:to>
      <xdr:col>24</xdr:col>
      <xdr:colOff>609600</xdr:colOff>
      <xdr:row>60</xdr:row>
      <xdr:rowOff>13462</xdr:rowOff>
    </xdr:to>
    <xdr:sp macro="" textlink="">
      <xdr:nvSpPr>
        <xdr:cNvPr id="339" name="円/楕円 338"/>
        <xdr:cNvSpPr/>
      </xdr:nvSpPr>
      <xdr:spPr>
        <a:xfrm>
          <a:off x="169672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4589</xdr:rowOff>
    </xdr:from>
    <xdr:ext cx="762000" cy="259045"/>
    <xdr:sp macro="" textlink="">
      <xdr:nvSpPr>
        <xdr:cNvPr id="340" name="定員管理の状況該当値テキスト"/>
        <xdr:cNvSpPr txBox="1"/>
      </xdr:nvSpPr>
      <xdr:spPr>
        <a:xfrm>
          <a:off x="17106900" y="101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49530</xdr:rowOff>
    </xdr:from>
    <xdr:to>
      <xdr:col>23</xdr:col>
      <xdr:colOff>457200</xdr:colOff>
      <xdr:row>59</xdr:row>
      <xdr:rowOff>151130</xdr:rowOff>
    </xdr:to>
    <xdr:sp macro="" textlink="">
      <xdr:nvSpPr>
        <xdr:cNvPr id="341" name="円/楕円 340"/>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161307</xdr:rowOff>
    </xdr:from>
    <xdr:ext cx="736600" cy="259045"/>
    <xdr:sp macro="" textlink="">
      <xdr:nvSpPr>
        <xdr:cNvPr id="342" name="テキスト ボックス 341"/>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66421</xdr:rowOff>
    </xdr:from>
    <xdr:to>
      <xdr:col>22</xdr:col>
      <xdr:colOff>254000</xdr:colOff>
      <xdr:row>59</xdr:row>
      <xdr:rowOff>168021</xdr:rowOff>
    </xdr:to>
    <xdr:sp macro="" textlink="">
      <xdr:nvSpPr>
        <xdr:cNvPr id="343" name="円/楕円 342"/>
        <xdr:cNvSpPr/>
      </xdr:nvSpPr>
      <xdr:spPr>
        <a:xfrm>
          <a:off x="15240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6748</xdr:rowOff>
    </xdr:from>
    <xdr:ext cx="762000" cy="259045"/>
    <xdr:sp macro="" textlink="">
      <xdr:nvSpPr>
        <xdr:cNvPr id="344" name="テキスト ボックス 343"/>
        <xdr:cNvSpPr txBox="1"/>
      </xdr:nvSpPr>
      <xdr:spPr>
        <a:xfrm>
          <a:off x="14909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70443</xdr:rowOff>
    </xdr:from>
    <xdr:to>
      <xdr:col>21</xdr:col>
      <xdr:colOff>50800</xdr:colOff>
      <xdr:row>60</xdr:row>
      <xdr:rowOff>593</xdr:rowOff>
    </xdr:to>
    <xdr:sp macro="" textlink="">
      <xdr:nvSpPr>
        <xdr:cNvPr id="345" name="円/楕円 344"/>
        <xdr:cNvSpPr/>
      </xdr:nvSpPr>
      <xdr:spPr>
        <a:xfrm>
          <a:off x="14351000" y="101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10770</xdr:rowOff>
    </xdr:from>
    <xdr:ext cx="762000" cy="259045"/>
    <xdr:sp macro="" textlink="">
      <xdr:nvSpPr>
        <xdr:cNvPr id="346" name="テキスト ボックス 345"/>
        <xdr:cNvSpPr txBox="1"/>
      </xdr:nvSpPr>
      <xdr:spPr>
        <a:xfrm>
          <a:off x="14020800" y="995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67225</xdr:rowOff>
    </xdr:from>
    <xdr:to>
      <xdr:col>19</xdr:col>
      <xdr:colOff>533400</xdr:colOff>
      <xdr:row>59</xdr:row>
      <xdr:rowOff>168825</xdr:rowOff>
    </xdr:to>
    <xdr:sp macro="" textlink="">
      <xdr:nvSpPr>
        <xdr:cNvPr id="347" name="円/楕円 346"/>
        <xdr:cNvSpPr/>
      </xdr:nvSpPr>
      <xdr:spPr>
        <a:xfrm>
          <a:off x="13462000" y="101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7552</xdr:rowOff>
    </xdr:from>
    <xdr:ext cx="762000" cy="259045"/>
    <xdr:sp macro="" textlink="">
      <xdr:nvSpPr>
        <xdr:cNvPr id="348" name="テキスト ボックス 347"/>
        <xdr:cNvSpPr txBox="1"/>
      </xdr:nvSpPr>
      <xdr:spPr>
        <a:xfrm>
          <a:off x="13131800" y="99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過去からの起債抑制策により類似団体平均の</a:t>
          </a:r>
          <a:r>
            <a:rPr kumimoji="1" lang="en-US" altLang="ja-JP" sz="1100">
              <a:solidFill>
                <a:sysClr val="windowText" lastClr="000000"/>
              </a:solidFill>
              <a:effectLst/>
              <a:latin typeface="+mn-lt"/>
              <a:ea typeface="+mn-ea"/>
              <a:cs typeface="+mn-cs"/>
            </a:rPr>
            <a:t>8.6</a:t>
          </a:r>
          <a:r>
            <a:rPr kumimoji="1" lang="ja-JP" altLang="ja-JP"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％下回り、</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％となっている。しかし、</a:t>
          </a:r>
          <a:r>
            <a:rPr kumimoji="1" lang="ja-JP" altLang="en-US" sz="1100">
              <a:solidFill>
                <a:sysClr val="windowText" lastClr="000000"/>
              </a:solidFill>
              <a:effectLst/>
              <a:latin typeface="+mn-lt"/>
              <a:ea typeface="+mn-ea"/>
              <a:cs typeface="+mn-cs"/>
            </a:rPr>
            <a:t>近年比率が上昇傾向にあるため、</a:t>
          </a:r>
          <a:r>
            <a:rPr kumimoji="1" lang="ja-JP" altLang="ja-JP" sz="1100">
              <a:solidFill>
                <a:sysClr val="windowText" lastClr="000000"/>
              </a:solidFill>
              <a:effectLst/>
              <a:latin typeface="+mn-lt"/>
              <a:ea typeface="+mn-ea"/>
              <a:cs typeface="+mn-cs"/>
            </a:rPr>
            <a:t>今後控えている大規模な事業計画の整理・縮小を図るなど、起債依存型の事業実施を見直し、緊急性や住民のニーズ等を的確に反映した事業の選択により、起債に大きく頼ることのない財政運営に努める。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138113</xdr:rowOff>
    </xdr:to>
    <xdr:cxnSp macro="">
      <xdr:nvCxnSpPr>
        <xdr:cNvPr id="386" name="直線コネクタ 385"/>
        <xdr:cNvCxnSpPr/>
      </xdr:nvCxnSpPr>
      <xdr:spPr>
        <a:xfrm>
          <a:off x="16179800" y="659288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17463</xdr:rowOff>
    </xdr:from>
    <xdr:to>
      <xdr:col>23</xdr:col>
      <xdr:colOff>406400</xdr:colOff>
      <xdr:row>38</xdr:row>
      <xdr:rowOff>77788</xdr:rowOff>
    </xdr:to>
    <xdr:cxnSp macro="">
      <xdr:nvCxnSpPr>
        <xdr:cNvPr id="389" name="直線コネクタ 388"/>
        <xdr:cNvCxnSpPr/>
      </xdr:nvCxnSpPr>
      <xdr:spPr>
        <a:xfrm>
          <a:off x="15290800" y="65325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168804</xdr:rowOff>
    </xdr:from>
    <xdr:to>
      <xdr:col>22</xdr:col>
      <xdr:colOff>203200</xdr:colOff>
      <xdr:row>38</xdr:row>
      <xdr:rowOff>17463</xdr:rowOff>
    </xdr:to>
    <xdr:cxnSp macro="">
      <xdr:nvCxnSpPr>
        <xdr:cNvPr id="392" name="直線コネクタ 391"/>
        <xdr:cNvCxnSpPr/>
      </xdr:nvCxnSpPr>
      <xdr:spPr>
        <a:xfrm>
          <a:off x="14401800" y="65124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148696</xdr:rowOff>
    </xdr:from>
    <xdr:to>
      <xdr:col>21</xdr:col>
      <xdr:colOff>0</xdr:colOff>
      <xdr:row>37</xdr:row>
      <xdr:rowOff>168804</xdr:rowOff>
    </xdr:to>
    <xdr:cxnSp macro="">
      <xdr:nvCxnSpPr>
        <xdr:cNvPr id="395" name="直線コネクタ 394"/>
        <xdr:cNvCxnSpPr/>
      </xdr:nvCxnSpPr>
      <xdr:spPr>
        <a:xfrm>
          <a:off x="13512800" y="649234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405" name="円/楕円 404"/>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406"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407" name="円/楕円 406"/>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408" name="テキスト ボックス 407"/>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138113</xdr:rowOff>
    </xdr:from>
    <xdr:to>
      <xdr:col>22</xdr:col>
      <xdr:colOff>254000</xdr:colOff>
      <xdr:row>38</xdr:row>
      <xdr:rowOff>68263</xdr:rowOff>
    </xdr:to>
    <xdr:sp macro="" textlink="">
      <xdr:nvSpPr>
        <xdr:cNvPr id="409" name="円/楕円 408"/>
        <xdr:cNvSpPr/>
      </xdr:nvSpPr>
      <xdr:spPr>
        <a:xfrm>
          <a:off x="15240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78440</xdr:rowOff>
    </xdr:from>
    <xdr:ext cx="762000" cy="259045"/>
    <xdr:sp macro="" textlink="">
      <xdr:nvSpPr>
        <xdr:cNvPr id="410" name="テキスト ボックス 409"/>
        <xdr:cNvSpPr txBox="1"/>
      </xdr:nvSpPr>
      <xdr:spPr>
        <a:xfrm>
          <a:off x="14909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118004</xdr:rowOff>
    </xdr:from>
    <xdr:to>
      <xdr:col>21</xdr:col>
      <xdr:colOff>50800</xdr:colOff>
      <xdr:row>38</xdr:row>
      <xdr:rowOff>48154</xdr:rowOff>
    </xdr:to>
    <xdr:sp macro="" textlink="">
      <xdr:nvSpPr>
        <xdr:cNvPr id="411" name="円/楕円 410"/>
        <xdr:cNvSpPr/>
      </xdr:nvSpPr>
      <xdr:spPr>
        <a:xfrm>
          <a:off x="14351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58331</xdr:rowOff>
    </xdr:from>
    <xdr:ext cx="762000" cy="259045"/>
    <xdr:sp macro="" textlink="">
      <xdr:nvSpPr>
        <xdr:cNvPr id="412" name="テキスト ボックス 411"/>
        <xdr:cNvSpPr txBox="1"/>
      </xdr:nvSpPr>
      <xdr:spPr>
        <a:xfrm>
          <a:off x="14020800" y="623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97896</xdr:rowOff>
    </xdr:from>
    <xdr:to>
      <xdr:col>19</xdr:col>
      <xdr:colOff>533400</xdr:colOff>
      <xdr:row>38</xdr:row>
      <xdr:rowOff>28046</xdr:rowOff>
    </xdr:to>
    <xdr:sp macro="" textlink="">
      <xdr:nvSpPr>
        <xdr:cNvPr id="413" name="円/楕円 412"/>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38223</xdr:rowOff>
    </xdr:from>
    <xdr:ext cx="762000" cy="259045"/>
    <xdr:sp macro="" textlink="">
      <xdr:nvSpPr>
        <xdr:cNvPr id="414" name="テキスト ボックス 413"/>
        <xdr:cNvSpPr txBox="1"/>
      </xdr:nvSpPr>
      <xdr:spPr>
        <a:xfrm>
          <a:off x="13131800" y="621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今まで起債の抑制</a:t>
          </a:r>
          <a:r>
            <a:rPr kumimoji="1" lang="ja-JP" altLang="en-US" sz="1100">
              <a:solidFill>
                <a:sysClr val="windowText" lastClr="000000"/>
              </a:solidFill>
              <a:effectLst/>
              <a:latin typeface="+mn-lt"/>
              <a:ea typeface="+mn-ea"/>
              <a:cs typeface="+mn-cs"/>
            </a:rPr>
            <a:t>による地方債現在高の減額</a:t>
          </a:r>
          <a:r>
            <a:rPr kumimoji="1" lang="ja-JP" altLang="ja-JP" sz="1100">
              <a:solidFill>
                <a:sysClr val="windowText" lastClr="000000"/>
              </a:solidFill>
              <a:effectLst/>
              <a:latin typeface="+mn-lt"/>
              <a:ea typeface="+mn-ea"/>
              <a:cs typeface="+mn-cs"/>
            </a:rPr>
            <a:t>や財政調整基金の積み立てによる充当可能基金の増額を行っており、将来負担比率は生じなかったが、町民会館建設事業、運動公園整備事業等により平成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年度には将来負担比率が発生し</a:t>
          </a:r>
          <a:r>
            <a:rPr kumimoji="1" lang="ja-JP" altLang="en-US" sz="1100">
              <a:solidFill>
                <a:sysClr val="windowText" lastClr="000000"/>
              </a:solidFill>
              <a:effectLst/>
              <a:latin typeface="+mn-lt"/>
              <a:ea typeface="+mn-ea"/>
              <a:cs typeface="+mn-cs"/>
            </a:rPr>
            <a:t>た。その後は、計画的な地方債の償還等により低下傾向にあり、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年度には将来負担比率</a:t>
          </a:r>
          <a:r>
            <a:rPr kumimoji="1" lang="en-US" altLang="ja-JP" sz="1100">
              <a:solidFill>
                <a:sysClr val="windowText" lastClr="000000"/>
              </a:solidFill>
              <a:effectLst/>
              <a:latin typeface="+mn-lt"/>
              <a:ea typeface="+mn-ea"/>
              <a:cs typeface="+mn-cs"/>
            </a:rPr>
            <a:t>50.5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今後も事業実施の適正化を図り、</a:t>
          </a:r>
          <a:r>
            <a:rPr kumimoji="1" lang="ja-JP" altLang="ja-JP" sz="1100">
              <a:solidFill>
                <a:sysClr val="windowText" lastClr="000000"/>
              </a:solidFill>
              <a:effectLst/>
              <a:latin typeface="+mn-lt"/>
              <a:ea typeface="+mn-ea"/>
              <a:cs typeface="+mn-cs"/>
            </a:rPr>
            <a:t>財政の健全化に努めてい</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23876</xdr:rowOff>
    </xdr:from>
    <xdr:to>
      <xdr:col>24</xdr:col>
      <xdr:colOff>558800</xdr:colOff>
      <xdr:row>17</xdr:row>
      <xdr:rowOff>58623</xdr:rowOff>
    </xdr:to>
    <xdr:cxnSp macro="">
      <xdr:nvCxnSpPr>
        <xdr:cNvPr id="446" name="直線コネクタ 445"/>
        <xdr:cNvCxnSpPr/>
      </xdr:nvCxnSpPr>
      <xdr:spPr>
        <a:xfrm flipV="1">
          <a:off x="16179800" y="2938526"/>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58623</xdr:rowOff>
    </xdr:from>
    <xdr:to>
      <xdr:col>23</xdr:col>
      <xdr:colOff>406400</xdr:colOff>
      <xdr:row>17</xdr:row>
      <xdr:rowOff>136804</xdr:rowOff>
    </xdr:to>
    <xdr:cxnSp macro="">
      <xdr:nvCxnSpPr>
        <xdr:cNvPr id="449" name="直線コネクタ 448"/>
        <xdr:cNvCxnSpPr/>
      </xdr:nvCxnSpPr>
      <xdr:spPr>
        <a:xfrm flipV="1">
          <a:off x="15290800" y="2973273"/>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136804</xdr:rowOff>
    </xdr:from>
    <xdr:to>
      <xdr:col>22</xdr:col>
      <xdr:colOff>203200</xdr:colOff>
      <xdr:row>17</xdr:row>
      <xdr:rowOff>165760</xdr:rowOff>
    </xdr:to>
    <xdr:cxnSp macro="">
      <xdr:nvCxnSpPr>
        <xdr:cNvPr id="452" name="直線コネクタ 451"/>
        <xdr:cNvCxnSpPr/>
      </xdr:nvCxnSpPr>
      <xdr:spPr>
        <a:xfrm flipV="1">
          <a:off x="14401800" y="30514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5" name="フローチャート : 判断 454"/>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6" name="テキスト ボックス 455"/>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7" name="フローチャート : 判断 456"/>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8" name="テキスト ボックス 457"/>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144526</xdr:rowOff>
    </xdr:from>
    <xdr:to>
      <xdr:col>24</xdr:col>
      <xdr:colOff>609600</xdr:colOff>
      <xdr:row>17</xdr:row>
      <xdr:rowOff>74676</xdr:rowOff>
    </xdr:to>
    <xdr:sp macro="" textlink="">
      <xdr:nvSpPr>
        <xdr:cNvPr id="464" name="円/楕円 463"/>
        <xdr:cNvSpPr/>
      </xdr:nvSpPr>
      <xdr:spPr>
        <a:xfrm>
          <a:off x="169672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116603</xdr:rowOff>
    </xdr:from>
    <xdr:ext cx="762000" cy="259045"/>
    <xdr:sp macro="" textlink="">
      <xdr:nvSpPr>
        <xdr:cNvPr id="465" name="将来負担の状況該当値テキスト"/>
        <xdr:cNvSpPr txBox="1"/>
      </xdr:nvSpPr>
      <xdr:spPr>
        <a:xfrm>
          <a:off x="17106900" y="28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7823</xdr:rowOff>
    </xdr:from>
    <xdr:to>
      <xdr:col>23</xdr:col>
      <xdr:colOff>457200</xdr:colOff>
      <xdr:row>17</xdr:row>
      <xdr:rowOff>109423</xdr:rowOff>
    </xdr:to>
    <xdr:sp macro="" textlink="">
      <xdr:nvSpPr>
        <xdr:cNvPr id="466" name="円/楕円 465"/>
        <xdr:cNvSpPr/>
      </xdr:nvSpPr>
      <xdr:spPr>
        <a:xfrm>
          <a:off x="16129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94200</xdr:rowOff>
    </xdr:from>
    <xdr:ext cx="736600" cy="259045"/>
    <xdr:sp macro="" textlink="">
      <xdr:nvSpPr>
        <xdr:cNvPr id="467" name="テキスト ボックス 466"/>
        <xdr:cNvSpPr txBox="1"/>
      </xdr:nvSpPr>
      <xdr:spPr>
        <a:xfrm>
          <a:off x="15798800" y="300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86004</xdr:rowOff>
    </xdr:from>
    <xdr:to>
      <xdr:col>22</xdr:col>
      <xdr:colOff>254000</xdr:colOff>
      <xdr:row>18</xdr:row>
      <xdr:rowOff>16154</xdr:rowOff>
    </xdr:to>
    <xdr:sp macro="" textlink="">
      <xdr:nvSpPr>
        <xdr:cNvPr id="468" name="円/楕円 467"/>
        <xdr:cNvSpPr/>
      </xdr:nvSpPr>
      <xdr:spPr>
        <a:xfrm>
          <a:off x="152400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931</xdr:rowOff>
    </xdr:from>
    <xdr:ext cx="762000" cy="259045"/>
    <xdr:sp macro="" textlink="">
      <xdr:nvSpPr>
        <xdr:cNvPr id="469" name="テキスト ボックス 468"/>
        <xdr:cNvSpPr txBox="1"/>
      </xdr:nvSpPr>
      <xdr:spPr>
        <a:xfrm>
          <a:off x="14909800" y="30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114960</xdr:rowOff>
    </xdr:from>
    <xdr:to>
      <xdr:col>21</xdr:col>
      <xdr:colOff>50800</xdr:colOff>
      <xdr:row>18</xdr:row>
      <xdr:rowOff>45110</xdr:rowOff>
    </xdr:to>
    <xdr:sp macro="" textlink="">
      <xdr:nvSpPr>
        <xdr:cNvPr id="470" name="円/楕円 469"/>
        <xdr:cNvSpPr/>
      </xdr:nvSpPr>
      <xdr:spPr>
        <a:xfrm>
          <a:off x="14351000" y="30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29887</xdr:rowOff>
    </xdr:from>
    <xdr:ext cx="762000" cy="259045"/>
    <xdr:sp macro="" textlink="">
      <xdr:nvSpPr>
        <xdr:cNvPr id="471" name="テキスト ボックス 470"/>
        <xdr:cNvSpPr txBox="1"/>
      </xdr:nvSpPr>
      <xdr:spPr>
        <a:xfrm>
          <a:off x="14020800" y="311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9,126
9,094
16.65
7,803,320
7,277,771
299,633
2,562,458
6,086,681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類似団体と同程度に推移し、平成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23.9</a:t>
          </a:r>
          <a:r>
            <a:rPr kumimoji="1" lang="ja-JP" altLang="ja-JP" sz="1100">
              <a:solidFill>
                <a:sysClr val="windowText" lastClr="000000"/>
              </a:solidFill>
              <a:effectLst/>
              <a:latin typeface="+mn-lt"/>
              <a:ea typeface="+mn-ea"/>
              <a:cs typeface="+mn-cs"/>
            </a:rPr>
            <a:t>％となっている。本町はゴミ処理施設や消防業務を一部事務組合で行っており、一部事務組合の人件費に充てる負担金や公営企業会計の人件費に充てる繰出金といった人件費に準ずる経費を合計した場合、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人当たりの金額は大幅に増加することになる。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今後はこれらも含めた経費について抑制していく必要がある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16510</xdr:rowOff>
    </xdr:to>
    <xdr:cxnSp macro="">
      <xdr:nvCxnSpPr>
        <xdr:cNvPr id="66" name="直線コネクタ 65"/>
        <xdr:cNvCxnSpPr/>
      </xdr:nvCxnSpPr>
      <xdr:spPr>
        <a:xfrm flipV="1">
          <a:off x="3987800" y="6329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16510</xdr:rowOff>
    </xdr:to>
    <xdr:cxnSp macro="">
      <xdr:nvCxnSpPr>
        <xdr:cNvPr id="69" name="直線コネクタ 68"/>
        <xdr:cNvCxnSpPr/>
      </xdr:nvCxnSpPr>
      <xdr:spPr>
        <a:xfrm>
          <a:off x="3098800" y="632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36</xdr:row>
      <xdr:rowOff>157480</xdr:rowOff>
    </xdr:to>
    <xdr:cxnSp macro="">
      <xdr:nvCxnSpPr>
        <xdr:cNvPr id="72" name="直線コネクタ 71"/>
        <xdr:cNvCxnSpPr/>
      </xdr:nvCxnSpPr>
      <xdr:spPr>
        <a:xfrm>
          <a:off x="2209800" y="628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134620</xdr:rowOff>
    </xdr:to>
    <xdr:cxnSp macro="">
      <xdr:nvCxnSpPr>
        <xdr:cNvPr id="75" name="直線コネクタ 74"/>
        <xdr:cNvCxnSpPr/>
      </xdr:nvCxnSpPr>
      <xdr:spPr>
        <a:xfrm flipV="1">
          <a:off x="1320800" y="628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123207</xdr:rowOff>
    </xdr:from>
    <xdr:ext cx="762000" cy="259045"/>
    <xdr:sp macro="" textlink="">
      <xdr:nvSpPr>
        <xdr:cNvPr id="86" name="人件費該当値テキスト"/>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77487</xdr:rowOff>
    </xdr:from>
    <xdr:ext cx="736600" cy="259045"/>
    <xdr:sp macro="" textlink="">
      <xdr:nvSpPr>
        <xdr:cNvPr id="88" name="テキスト ボックス 87"/>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90" name="テキスト ボックス 89"/>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類似団体と同程度に推移しており、</a:t>
          </a:r>
          <a:r>
            <a:rPr kumimoji="1" lang="en-US" altLang="ja-JP" sz="1100">
              <a:solidFill>
                <a:sysClr val="windowText" lastClr="000000"/>
              </a:solidFill>
              <a:effectLst/>
              <a:latin typeface="+mn-lt"/>
              <a:ea typeface="+mn-ea"/>
              <a:cs typeface="+mn-cs"/>
            </a:rPr>
            <a:t>13.1</a:t>
          </a:r>
          <a:r>
            <a:rPr kumimoji="1" lang="ja-JP" altLang="ja-JP" sz="1100">
              <a:solidFill>
                <a:sysClr val="windowText" lastClr="000000"/>
              </a:solidFill>
              <a:effectLst/>
              <a:latin typeface="+mn-lt"/>
              <a:ea typeface="+mn-ea"/>
              <a:cs typeface="+mn-cs"/>
            </a:rPr>
            <a:t>％となっている。町民会館や運動公園を整備したことから今後は施設の管理費用等の増加が見込まれるため、各種施設において適正な運営管理を行っていく必要がある。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154432</xdr:rowOff>
    </xdr:from>
    <xdr:to>
      <xdr:col>24</xdr:col>
      <xdr:colOff>31750</xdr:colOff>
      <xdr:row>16</xdr:row>
      <xdr:rowOff>159004</xdr:rowOff>
    </xdr:to>
    <xdr:cxnSp macro="">
      <xdr:nvCxnSpPr>
        <xdr:cNvPr id="124" name="直線コネクタ 123"/>
        <xdr:cNvCxnSpPr/>
      </xdr:nvCxnSpPr>
      <xdr:spPr>
        <a:xfrm flipV="1">
          <a:off x="15671800" y="2897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16</xdr:row>
      <xdr:rowOff>168148</xdr:rowOff>
    </xdr:to>
    <xdr:cxnSp macro="">
      <xdr:nvCxnSpPr>
        <xdr:cNvPr id="127" name="直線コネクタ 126"/>
        <xdr:cNvCxnSpPr/>
      </xdr:nvCxnSpPr>
      <xdr:spPr>
        <a:xfrm flipV="1">
          <a:off x="14782800" y="2902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16</xdr:row>
      <xdr:rowOff>168148</xdr:rowOff>
    </xdr:to>
    <xdr:cxnSp macro="">
      <xdr:nvCxnSpPr>
        <xdr:cNvPr id="130" name="直線コネクタ 129"/>
        <xdr:cNvCxnSpPr/>
      </xdr:nvCxnSpPr>
      <xdr:spPr>
        <a:xfrm>
          <a:off x="13893800" y="2874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67564</xdr:rowOff>
    </xdr:from>
    <xdr:to>
      <xdr:col>20</xdr:col>
      <xdr:colOff>158750</xdr:colOff>
      <xdr:row>16</xdr:row>
      <xdr:rowOff>131572</xdr:rowOff>
    </xdr:to>
    <xdr:cxnSp macro="">
      <xdr:nvCxnSpPr>
        <xdr:cNvPr id="133" name="直線コネクタ 132"/>
        <xdr:cNvCxnSpPr/>
      </xdr:nvCxnSpPr>
      <xdr:spPr>
        <a:xfrm>
          <a:off x="13004800" y="2810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103632</xdr:rowOff>
    </xdr:from>
    <xdr:to>
      <xdr:col>24</xdr:col>
      <xdr:colOff>82550</xdr:colOff>
      <xdr:row>17</xdr:row>
      <xdr:rowOff>33782</xdr:rowOff>
    </xdr:to>
    <xdr:sp macro="" textlink="">
      <xdr:nvSpPr>
        <xdr:cNvPr id="143" name="円/楕円 142"/>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120159</xdr:rowOff>
    </xdr:from>
    <xdr:ext cx="762000" cy="259045"/>
    <xdr:sp macro="" textlink="">
      <xdr:nvSpPr>
        <xdr:cNvPr id="144" name="物件費該当値テキスト"/>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5" name="円/楕円 144"/>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48531</xdr:rowOff>
    </xdr:from>
    <xdr:ext cx="736600" cy="259045"/>
    <xdr:sp macro="" textlink="">
      <xdr:nvSpPr>
        <xdr:cNvPr id="146" name="テキスト ボックス 145"/>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117348</xdr:rowOff>
    </xdr:from>
    <xdr:to>
      <xdr:col>21</xdr:col>
      <xdr:colOff>412750</xdr:colOff>
      <xdr:row>17</xdr:row>
      <xdr:rowOff>47498</xdr:rowOff>
    </xdr:to>
    <xdr:sp macro="" textlink="">
      <xdr:nvSpPr>
        <xdr:cNvPr id="147" name="円/楕円 146"/>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48" name="テキスト ボックス 147"/>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80772</xdr:rowOff>
    </xdr:from>
    <xdr:to>
      <xdr:col>20</xdr:col>
      <xdr:colOff>209550</xdr:colOff>
      <xdr:row>17</xdr:row>
      <xdr:rowOff>10922</xdr:rowOff>
    </xdr:to>
    <xdr:sp macro="" textlink="">
      <xdr:nvSpPr>
        <xdr:cNvPr id="149" name="円/楕円 148"/>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21099</xdr:rowOff>
    </xdr:from>
    <xdr:ext cx="762000" cy="259045"/>
    <xdr:sp macro="" textlink="">
      <xdr:nvSpPr>
        <xdr:cNvPr id="150" name="テキスト ボックス 149"/>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51" name="円/楕円 150"/>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128541</xdr:rowOff>
    </xdr:from>
    <xdr:ext cx="762000" cy="259045"/>
    <xdr:sp macro="" textlink="">
      <xdr:nvSpPr>
        <xdr:cNvPr id="152" name="テキスト ボックス 151"/>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8.2</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なり、</a:t>
          </a:r>
          <a:r>
            <a:rPr kumimoji="1" lang="ja-JP" altLang="ja-JP" sz="1100">
              <a:solidFill>
                <a:sysClr val="windowText" lastClr="000000"/>
              </a:solidFill>
              <a:effectLst/>
              <a:latin typeface="+mn-lt"/>
              <a:ea typeface="+mn-ea"/>
              <a:cs typeface="+mn-cs"/>
            </a:rPr>
            <a:t>扶助費が類似団体を上回っている</a:t>
          </a:r>
          <a:r>
            <a:rPr kumimoji="1" lang="ja-JP" altLang="en-US" sz="1100">
              <a:solidFill>
                <a:sysClr val="windowText" lastClr="000000"/>
              </a:solidFill>
              <a:effectLst/>
              <a:latin typeface="+mn-lt"/>
              <a:ea typeface="+mn-ea"/>
              <a:cs typeface="+mn-cs"/>
            </a:rPr>
            <a:t>。この主な要因として、</a:t>
          </a:r>
          <a:r>
            <a:rPr kumimoji="1" lang="ja-JP" altLang="ja-JP" sz="1100">
              <a:solidFill>
                <a:sysClr val="windowText" lastClr="000000"/>
              </a:solidFill>
              <a:effectLst/>
              <a:latin typeface="+mn-lt"/>
              <a:ea typeface="+mn-ea"/>
              <a:cs typeface="+mn-cs"/>
            </a:rPr>
            <a:t>児童数の増加による施設型給付費扶助、児童手当扶助、子ども医療費扶助の額が膨らんでいることが挙げられる。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社会保障費の増等により、扶助費の削減は難しい状況にあることから、事業を持続可能なものとするため、</a:t>
          </a:r>
          <a:r>
            <a:rPr kumimoji="1" lang="ja-JP" altLang="ja-JP" sz="1100">
              <a:solidFill>
                <a:sysClr val="windowText" lastClr="000000"/>
              </a:solidFill>
              <a:effectLst/>
              <a:latin typeface="+mn-lt"/>
              <a:ea typeface="+mn-ea"/>
              <a:cs typeface="+mn-cs"/>
            </a:rPr>
            <a:t>今後も企業誘致や土地区画整理事業により税収増加を図り、歳入の確保に努める。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59</xdr:row>
      <xdr:rowOff>146050</xdr:rowOff>
    </xdr:to>
    <xdr:cxnSp macro="">
      <xdr:nvCxnSpPr>
        <xdr:cNvPr id="185" name="直線コネクタ 184"/>
        <xdr:cNvCxnSpPr/>
      </xdr:nvCxnSpPr>
      <xdr:spPr>
        <a:xfrm>
          <a:off x="3987800" y="98996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127000</xdr:rowOff>
    </xdr:from>
    <xdr:to>
      <xdr:col>5</xdr:col>
      <xdr:colOff>549275</xdr:colOff>
      <xdr:row>58</xdr:row>
      <xdr:rowOff>127000</xdr:rowOff>
    </xdr:to>
    <xdr:cxnSp macro="">
      <xdr:nvCxnSpPr>
        <xdr:cNvPr id="188" name="直線コネクタ 187"/>
        <xdr:cNvCxnSpPr/>
      </xdr:nvCxnSpPr>
      <xdr:spPr>
        <a:xfrm flipV="1">
          <a:off x="3098800" y="9899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127000</xdr:rowOff>
    </xdr:to>
    <xdr:cxnSp macro="">
      <xdr:nvCxnSpPr>
        <xdr:cNvPr id="191" name="直線コネクタ 190"/>
        <xdr:cNvCxnSpPr/>
      </xdr:nvCxnSpPr>
      <xdr:spPr>
        <a:xfrm>
          <a:off x="2209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58</xdr:row>
      <xdr:rowOff>50800</xdr:rowOff>
    </xdr:to>
    <xdr:cxnSp macro="">
      <xdr:nvCxnSpPr>
        <xdr:cNvPr id="194" name="直線コネクタ 193"/>
        <xdr:cNvCxnSpPr/>
      </xdr:nvCxnSpPr>
      <xdr:spPr>
        <a:xfrm>
          <a:off x="1320800" y="9899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4" name="円/楕円 203"/>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05"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6" name="円/楕円 205"/>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07" name="テキスト ボックス 206"/>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8" name="円/楕円 207"/>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09" name="テキスト ボックス 208"/>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0" name="円/楕円 209"/>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1" name="テキスト ボックス 210"/>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2" name="円/楕円 211"/>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3" name="テキスト ボックス 212"/>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その他の経常収支比率は類似団体と同程度に推移しており、平成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14.4</a:t>
          </a:r>
          <a:r>
            <a:rPr kumimoji="1" lang="ja-JP" altLang="ja-JP" sz="1100">
              <a:solidFill>
                <a:sysClr val="windowText" lastClr="000000"/>
              </a:solidFill>
              <a:effectLst/>
              <a:latin typeface="+mn-lt"/>
              <a:ea typeface="+mn-ea"/>
              <a:cs typeface="+mn-cs"/>
            </a:rPr>
            <a:t>％となっている。繰出金</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傾向にあるため、公共下水道事業においては接続率を増やすことで使用料を確保し、国民健康保険事業においても保険料の適正化を図ることなどで、税収を主な財源とする普通会計の負担を減少させるよう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57</xdr:row>
      <xdr:rowOff>42418</xdr:rowOff>
    </xdr:to>
    <xdr:cxnSp macro="">
      <xdr:nvCxnSpPr>
        <xdr:cNvPr id="243" name="直線コネクタ 242"/>
        <xdr:cNvCxnSpPr/>
      </xdr:nvCxnSpPr>
      <xdr:spPr>
        <a:xfrm>
          <a:off x="15671800" y="97464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140716</xdr:rowOff>
    </xdr:from>
    <xdr:to>
      <xdr:col>22</xdr:col>
      <xdr:colOff>565150</xdr:colOff>
      <xdr:row>56</xdr:row>
      <xdr:rowOff>145288</xdr:rowOff>
    </xdr:to>
    <xdr:cxnSp macro="">
      <xdr:nvCxnSpPr>
        <xdr:cNvPr id="246" name="直線コネクタ 245"/>
        <xdr:cNvCxnSpPr/>
      </xdr:nvCxnSpPr>
      <xdr:spPr>
        <a:xfrm>
          <a:off x="14782800" y="9741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117856</xdr:rowOff>
    </xdr:from>
    <xdr:to>
      <xdr:col>21</xdr:col>
      <xdr:colOff>361950</xdr:colOff>
      <xdr:row>56</xdr:row>
      <xdr:rowOff>140716</xdr:rowOff>
    </xdr:to>
    <xdr:cxnSp macro="">
      <xdr:nvCxnSpPr>
        <xdr:cNvPr id="249" name="直線コネクタ 248"/>
        <xdr:cNvCxnSpPr/>
      </xdr:nvCxnSpPr>
      <xdr:spPr>
        <a:xfrm>
          <a:off x="13893800" y="9719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57</xdr:row>
      <xdr:rowOff>14986</xdr:rowOff>
    </xdr:to>
    <xdr:cxnSp macro="">
      <xdr:nvCxnSpPr>
        <xdr:cNvPr id="252" name="直線コネクタ 251"/>
        <xdr:cNvCxnSpPr/>
      </xdr:nvCxnSpPr>
      <xdr:spPr>
        <a:xfrm flipV="1">
          <a:off x="13004800" y="97190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62" name="円/楕円 261"/>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135145</xdr:rowOff>
    </xdr:from>
    <xdr:ext cx="762000" cy="259045"/>
    <xdr:sp macro="" textlink="">
      <xdr:nvSpPr>
        <xdr:cNvPr id="263"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4" name="円/楕円 263"/>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34815</xdr:rowOff>
    </xdr:from>
    <xdr:ext cx="736600" cy="259045"/>
    <xdr:sp macro="" textlink="">
      <xdr:nvSpPr>
        <xdr:cNvPr id="265" name="テキスト ボックス 264"/>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66" name="円/楕円 265"/>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67" name="テキスト ボックス 26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68" name="円/楕円 267"/>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69" name="テキスト ボックス 268"/>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70" name="円/楕円 269"/>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71" name="テキスト ボックス 27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類似団体と同程度に推移しており、平成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15.1</a:t>
          </a:r>
          <a:r>
            <a:rPr kumimoji="1" lang="ja-JP" altLang="ja-JP" sz="1100">
              <a:solidFill>
                <a:sysClr val="windowText" lastClr="000000"/>
              </a:solidFill>
              <a:effectLst/>
              <a:latin typeface="+mn-lt"/>
              <a:ea typeface="+mn-ea"/>
              <a:cs typeface="+mn-cs"/>
            </a:rPr>
            <a:t>％となっている。今後も補助金等に関しては、交付団体の個別の状況を見ながら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補助金を交付するのが適当な事業を行っているのか検討分析し、不適当な補助金は見直しや廃止を行うよう努める。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74422</xdr:rowOff>
    </xdr:to>
    <xdr:cxnSp macro="">
      <xdr:nvCxnSpPr>
        <xdr:cNvPr id="301" name="直線コネクタ 300"/>
        <xdr:cNvCxnSpPr/>
      </xdr:nvCxnSpPr>
      <xdr:spPr>
        <a:xfrm>
          <a:off x="15671800" y="641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83566</xdr:rowOff>
    </xdr:to>
    <xdr:cxnSp macro="">
      <xdr:nvCxnSpPr>
        <xdr:cNvPr id="304" name="直線コネクタ 303"/>
        <xdr:cNvCxnSpPr/>
      </xdr:nvCxnSpPr>
      <xdr:spPr>
        <a:xfrm flipV="1">
          <a:off x="14782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83566</xdr:rowOff>
    </xdr:to>
    <xdr:cxnSp macro="">
      <xdr:nvCxnSpPr>
        <xdr:cNvPr id="307" name="直線コネクタ 306"/>
        <xdr:cNvCxnSpPr/>
      </xdr:nvCxnSpPr>
      <xdr:spPr>
        <a:xfrm>
          <a:off x="13893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10414</xdr:rowOff>
    </xdr:to>
    <xdr:cxnSp macro="">
      <xdr:nvCxnSpPr>
        <xdr:cNvPr id="310" name="直線コネクタ 309"/>
        <xdr:cNvCxnSpPr/>
      </xdr:nvCxnSpPr>
      <xdr:spPr>
        <a:xfrm>
          <a:off x="13004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0" name="円/楕円 319"/>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1"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2" name="円/楕円 321"/>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3" name="テキスト ボックス 322"/>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4" name="円/楕円 323"/>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5" name="テキスト ボックス 324"/>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6" name="円/楕円 325"/>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27" name="テキスト ボックス 326"/>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8" name="円/楕円 327"/>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9" name="テキスト ボックス 328"/>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過去からの起債抑制策により現在のところ</a:t>
          </a:r>
          <a:r>
            <a:rPr kumimoji="1" lang="en-US" altLang="ja-JP" sz="1100">
              <a:solidFill>
                <a:sysClr val="windowText" lastClr="000000"/>
              </a:solidFill>
              <a:effectLst/>
              <a:latin typeface="+mn-lt"/>
              <a:ea typeface="+mn-ea"/>
              <a:cs typeface="+mn-cs"/>
            </a:rPr>
            <a:t>13.0</a:t>
          </a:r>
          <a:r>
            <a:rPr kumimoji="1" lang="ja-JP" altLang="ja-JP" sz="1100">
              <a:solidFill>
                <a:sysClr val="windowText" lastClr="000000"/>
              </a:solidFill>
              <a:effectLst/>
              <a:latin typeface="+mn-lt"/>
              <a:ea typeface="+mn-ea"/>
              <a:cs typeface="+mn-cs"/>
            </a:rPr>
            <a:t>％と類似団体を下回っているものの、</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a:t>
          </a:r>
          <a:r>
            <a:rPr kumimoji="1" lang="ja-JP" altLang="ja-JP" sz="1100">
              <a:solidFill>
                <a:sysClr val="windowText" lastClr="000000"/>
              </a:solidFill>
              <a:effectLst/>
              <a:latin typeface="+mn-lt"/>
              <a:ea typeface="+mn-ea"/>
              <a:cs typeface="+mn-cs"/>
            </a:rPr>
            <a:t>熊本地震からの復旧・復興事業、公共下水道事業、簡易水道事業や土地区画整理事業等に今後も起債発行が見込まれることから、他事業においては緊急性、住民のニーズを的確に把握した事業の選択により、起債に大きく頼ることのない財政運営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146050</xdr:rowOff>
    </xdr:to>
    <xdr:cxnSp macro="">
      <xdr:nvCxnSpPr>
        <xdr:cNvPr id="361" name="直線コネクタ 360"/>
        <xdr:cNvCxnSpPr/>
      </xdr:nvCxnSpPr>
      <xdr:spPr>
        <a:xfrm>
          <a:off x="3987800" y="12951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107950</xdr:rowOff>
    </xdr:to>
    <xdr:cxnSp macro="">
      <xdr:nvCxnSpPr>
        <xdr:cNvPr id="364" name="直線コネクタ 363"/>
        <xdr:cNvCxnSpPr/>
      </xdr:nvCxnSpPr>
      <xdr:spPr>
        <a:xfrm flipV="1">
          <a:off x="3098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66040</xdr:rowOff>
    </xdr:from>
    <xdr:to>
      <xdr:col>4</xdr:col>
      <xdr:colOff>346075</xdr:colOff>
      <xdr:row>75</xdr:row>
      <xdr:rowOff>107950</xdr:rowOff>
    </xdr:to>
    <xdr:cxnSp macro="">
      <xdr:nvCxnSpPr>
        <xdr:cNvPr id="367" name="直線コネクタ 366"/>
        <xdr:cNvCxnSpPr/>
      </xdr:nvCxnSpPr>
      <xdr:spPr>
        <a:xfrm>
          <a:off x="2209800" y="12924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66040</xdr:rowOff>
    </xdr:to>
    <xdr:cxnSp macro="">
      <xdr:nvCxnSpPr>
        <xdr:cNvPr id="370" name="直線コネクタ 369"/>
        <xdr:cNvCxnSpPr/>
      </xdr:nvCxnSpPr>
      <xdr:spPr>
        <a:xfrm>
          <a:off x="1320800" y="12901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95250</xdr:rowOff>
    </xdr:from>
    <xdr:to>
      <xdr:col>7</xdr:col>
      <xdr:colOff>66675</xdr:colOff>
      <xdr:row>76</xdr:row>
      <xdr:rowOff>25400</xdr:rowOff>
    </xdr:to>
    <xdr:sp macro="" textlink="">
      <xdr:nvSpPr>
        <xdr:cNvPr id="380" name="円/楕円 379"/>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111777</xdr:rowOff>
    </xdr:from>
    <xdr:ext cx="762000" cy="259045"/>
    <xdr:sp macro="" textlink="">
      <xdr:nvSpPr>
        <xdr:cNvPr id="381"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2" name="円/楕円 381"/>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3" name="テキスト ボックス 382"/>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4" name="円/楕円 383"/>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5" name="テキスト ボックス 384"/>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xdr:rowOff>
    </xdr:from>
    <xdr:to>
      <xdr:col>3</xdr:col>
      <xdr:colOff>193675</xdr:colOff>
      <xdr:row>75</xdr:row>
      <xdr:rowOff>116840</xdr:rowOff>
    </xdr:to>
    <xdr:sp macro="" textlink="">
      <xdr:nvSpPr>
        <xdr:cNvPr id="386" name="円/楕円 385"/>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127017</xdr:rowOff>
    </xdr:from>
    <xdr:ext cx="762000" cy="259045"/>
    <xdr:sp macro="" textlink="">
      <xdr:nvSpPr>
        <xdr:cNvPr id="387" name="テキスト ボックス 386"/>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163830</xdr:rowOff>
    </xdr:from>
    <xdr:to>
      <xdr:col>1</xdr:col>
      <xdr:colOff>676275</xdr:colOff>
      <xdr:row>75</xdr:row>
      <xdr:rowOff>93980</xdr:rowOff>
    </xdr:to>
    <xdr:sp macro="" textlink="">
      <xdr:nvSpPr>
        <xdr:cNvPr id="388" name="円/楕円 387"/>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104157</xdr:rowOff>
    </xdr:from>
    <xdr:ext cx="762000" cy="259045"/>
    <xdr:sp macro="" textlink="">
      <xdr:nvSpPr>
        <xdr:cNvPr id="389" name="テキスト ボックス 388"/>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現在は公債費以外の経費に係る経常収支比率は類似団体と同程度に推移し、平成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74.7</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今後は町民会館や運動公園を整備した事に伴い、物件費等の増加が見込まれることから歳入の確保に努めるとともに、事務の効率化等の経常経費の削減に努める。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77470</xdr:rowOff>
    </xdr:to>
    <xdr:cxnSp macro="">
      <xdr:nvCxnSpPr>
        <xdr:cNvPr id="422" name="直線コネクタ 421"/>
        <xdr:cNvCxnSpPr/>
      </xdr:nvCxnSpPr>
      <xdr:spPr>
        <a:xfrm>
          <a:off x="15671800" y="133400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77</xdr:row>
      <xdr:rowOff>168911</xdr:rowOff>
    </xdr:to>
    <xdr:cxnSp macro="">
      <xdr:nvCxnSpPr>
        <xdr:cNvPr id="425" name="直線コネクタ 424"/>
        <xdr:cNvCxnSpPr/>
      </xdr:nvCxnSpPr>
      <xdr:spPr>
        <a:xfrm flipV="1">
          <a:off x="14782800" y="133400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168911</xdr:rowOff>
    </xdr:to>
    <xdr:cxnSp macro="">
      <xdr:nvCxnSpPr>
        <xdr:cNvPr id="428" name="直線コネクタ 427"/>
        <xdr:cNvCxnSpPr/>
      </xdr:nvCxnSpPr>
      <xdr:spPr>
        <a:xfrm>
          <a:off x="13893800" y="132219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20320</xdr:rowOff>
    </xdr:to>
    <xdr:cxnSp macro="">
      <xdr:nvCxnSpPr>
        <xdr:cNvPr id="431" name="直線コネクタ 430"/>
        <xdr:cNvCxnSpPr/>
      </xdr:nvCxnSpPr>
      <xdr:spPr>
        <a:xfrm>
          <a:off x="13004800" y="132029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26670</xdr:rowOff>
    </xdr:from>
    <xdr:to>
      <xdr:col>24</xdr:col>
      <xdr:colOff>82550</xdr:colOff>
      <xdr:row>78</xdr:row>
      <xdr:rowOff>128270</xdr:rowOff>
    </xdr:to>
    <xdr:sp macro="" textlink="">
      <xdr:nvSpPr>
        <xdr:cNvPr id="441" name="円/楕円 440"/>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170197</xdr:rowOff>
    </xdr:from>
    <xdr:ext cx="762000" cy="259045"/>
    <xdr:sp macro="" textlink="">
      <xdr:nvSpPr>
        <xdr:cNvPr id="442"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3" name="円/楕円 442"/>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4" name="テキスト ボックス 443"/>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45" name="円/楕円 444"/>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46" name="テキスト ボックス 445"/>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47" name="円/楕円 446"/>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55897</xdr:rowOff>
    </xdr:from>
    <xdr:ext cx="762000" cy="259045"/>
    <xdr:sp macro="" textlink="">
      <xdr:nvSpPr>
        <xdr:cNvPr id="448" name="テキスト ボックス 447"/>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49" name="円/楕円 44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0" name="テキスト ボックス 44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熊本県嘉島町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119700</xdr:rowOff>
    </xdr:from>
    <xdr:to>
      <xdr:col>4</xdr:col>
      <xdr:colOff>1117600</xdr:colOff>
      <xdr:row>18</xdr:row>
      <xdr:rowOff>148839</xdr:rowOff>
    </xdr:to>
    <xdr:cxnSp macro="">
      <xdr:nvCxnSpPr>
        <xdr:cNvPr id="50" name="直線コネクタ 49"/>
        <xdr:cNvCxnSpPr/>
      </xdr:nvCxnSpPr>
      <xdr:spPr bwMode="auto">
        <a:xfrm flipV="1">
          <a:off x="5003800" y="3253425"/>
          <a:ext cx="647700" cy="2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143429</xdr:rowOff>
    </xdr:from>
    <xdr:to>
      <xdr:col>4</xdr:col>
      <xdr:colOff>469900</xdr:colOff>
      <xdr:row>18</xdr:row>
      <xdr:rowOff>148839</xdr:rowOff>
    </xdr:to>
    <xdr:cxnSp macro="">
      <xdr:nvCxnSpPr>
        <xdr:cNvPr id="53" name="直線コネクタ 52"/>
        <xdr:cNvCxnSpPr/>
      </xdr:nvCxnSpPr>
      <xdr:spPr bwMode="auto">
        <a:xfrm>
          <a:off x="4305300" y="3277154"/>
          <a:ext cx="6985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143429</xdr:rowOff>
    </xdr:from>
    <xdr:to>
      <xdr:col>3</xdr:col>
      <xdr:colOff>904875</xdr:colOff>
      <xdr:row>18</xdr:row>
      <xdr:rowOff>159652</xdr:rowOff>
    </xdr:to>
    <xdr:cxnSp macro="">
      <xdr:nvCxnSpPr>
        <xdr:cNvPr id="56" name="直線コネクタ 55"/>
        <xdr:cNvCxnSpPr/>
      </xdr:nvCxnSpPr>
      <xdr:spPr bwMode="auto">
        <a:xfrm flipV="1">
          <a:off x="3606800" y="3277154"/>
          <a:ext cx="698500" cy="1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159652</xdr:rowOff>
    </xdr:from>
    <xdr:to>
      <xdr:col>3</xdr:col>
      <xdr:colOff>206375</xdr:colOff>
      <xdr:row>18</xdr:row>
      <xdr:rowOff>161412</xdr:rowOff>
    </xdr:to>
    <xdr:cxnSp macro="">
      <xdr:nvCxnSpPr>
        <xdr:cNvPr id="59" name="直線コネクタ 58"/>
        <xdr:cNvCxnSpPr/>
      </xdr:nvCxnSpPr>
      <xdr:spPr bwMode="auto">
        <a:xfrm flipV="1">
          <a:off x="2908300" y="3293377"/>
          <a:ext cx="698500" cy="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68900</xdr:rowOff>
    </xdr:from>
    <xdr:to>
      <xdr:col>5</xdr:col>
      <xdr:colOff>34925</xdr:colOff>
      <xdr:row>18</xdr:row>
      <xdr:rowOff>170500</xdr:rowOff>
    </xdr:to>
    <xdr:sp macro="" textlink="">
      <xdr:nvSpPr>
        <xdr:cNvPr id="69" name="円/楕円 68"/>
        <xdr:cNvSpPr/>
      </xdr:nvSpPr>
      <xdr:spPr bwMode="auto">
        <a:xfrm>
          <a:off x="5600700" y="320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148927</xdr:rowOff>
    </xdr:from>
    <xdr:ext cx="762000" cy="259045"/>
    <xdr:sp macro="" textlink="">
      <xdr:nvSpPr>
        <xdr:cNvPr id="70" name="人口1人当たり決算額の推移該当値テキスト130"/>
        <xdr:cNvSpPr txBox="1"/>
      </xdr:nvSpPr>
      <xdr:spPr>
        <a:xfrm>
          <a:off x="5740400" y="311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89,708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98039</xdr:rowOff>
    </xdr:from>
    <xdr:to>
      <xdr:col>4</xdr:col>
      <xdr:colOff>520700</xdr:colOff>
      <xdr:row>19</xdr:row>
      <xdr:rowOff>28189</xdr:rowOff>
    </xdr:to>
    <xdr:sp macro="" textlink="">
      <xdr:nvSpPr>
        <xdr:cNvPr id="71" name="円/楕円 70"/>
        <xdr:cNvSpPr/>
      </xdr:nvSpPr>
      <xdr:spPr bwMode="auto">
        <a:xfrm>
          <a:off x="4953000" y="323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12966</xdr:rowOff>
    </xdr:from>
    <xdr:ext cx="736600" cy="259045"/>
    <xdr:sp macro="" textlink="">
      <xdr:nvSpPr>
        <xdr:cNvPr id="72" name="テキスト ボックス 71"/>
        <xdr:cNvSpPr txBox="1"/>
      </xdr:nvSpPr>
      <xdr:spPr>
        <a:xfrm>
          <a:off x="4622800" y="331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85,884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92629</xdr:rowOff>
    </xdr:from>
    <xdr:to>
      <xdr:col>3</xdr:col>
      <xdr:colOff>955675</xdr:colOff>
      <xdr:row>19</xdr:row>
      <xdr:rowOff>22778</xdr:rowOff>
    </xdr:to>
    <xdr:sp macro="" textlink="">
      <xdr:nvSpPr>
        <xdr:cNvPr id="73" name="円/楕円 72"/>
        <xdr:cNvSpPr/>
      </xdr:nvSpPr>
      <xdr:spPr bwMode="auto">
        <a:xfrm>
          <a:off x="4254500" y="322635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7556</xdr:rowOff>
    </xdr:from>
    <xdr:ext cx="762000" cy="259045"/>
    <xdr:sp macro="" textlink="">
      <xdr:nvSpPr>
        <xdr:cNvPr id="74" name="テキスト ボックス 73"/>
        <xdr:cNvSpPr txBox="1"/>
      </xdr:nvSpPr>
      <xdr:spPr>
        <a:xfrm>
          <a:off x="3924300" y="33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86,594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108852</xdr:rowOff>
    </xdr:from>
    <xdr:to>
      <xdr:col>3</xdr:col>
      <xdr:colOff>257175</xdr:colOff>
      <xdr:row>19</xdr:row>
      <xdr:rowOff>39001</xdr:rowOff>
    </xdr:to>
    <xdr:sp macro="" textlink="">
      <xdr:nvSpPr>
        <xdr:cNvPr id="75" name="円/楕円 74"/>
        <xdr:cNvSpPr/>
      </xdr:nvSpPr>
      <xdr:spPr bwMode="auto">
        <a:xfrm>
          <a:off x="3556000" y="324257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23779</xdr:rowOff>
    </xdr:from>
    <xdr:ext cx="762000" cy="259045"/>
    <xdr:sp macro="" textlink="">
      <xdr:nvSpPr>
        <xdr:cNvPr id="76" name="テキスト ボックス 75"/>
        <xdr:cNvSpPr txBox="1"/>
      </xdr:nvSpPr>
      <xdr:spPr>
        <a:xfrm>
          <a:off x="3225800" y="33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84,465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110612</xdr:rowOff>
    </xdr:from>
    <xdr:to>
      <xdr:col>2</xdr:col>
      <xdr:colOff>692150</xdr:colOff>
      <xdr:row>19</xdr:row>
      <xdr:rowOff>40762</xdr:rowOff>
    </xdr:to>
    <xdr:sp macro="" textlink="">
      <xdr:nvSpPr>
        <xdr:cNvPr id="77" name="円/楕円 76"/>
        <xdr:cNvSpPr/>
      </xdr:nvSpPr>
      <xdr:spPr bwMode="auto">
        <a:xfrm>
          <a:off x="2857500" y="324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25539</xdr:rowOff>
    </xdr:from>
    <xdr:ext cx="762000" cy="259045"/>
    <xdr:sp macro="" textlink="">
      <xdr:nvSpPr>
        <xdr:cNvPr id="78" name="テキスト ボックス 77"/>
        <xdr:cNvSpPr txBox="1"/>
      </xdr:nvSpPr>
      <xdr:spPr>
        <a:xfrm>
          <a:off x="2527300" y="333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121533</xdr:rowOff>
    </xdr:from>
    <xdr:to>
      <xdr:col>4</xdr:col>
      <xdr:colOff>1117600</xdr:colOff>
      <xdr:row>37</xdr:row>
      <xdr:rowOff>159880</xdr:rowOff>
    </xdr:to>
    <xdr:cxnSp macro="">
      <xdr:nvCxnSpPr>
        <xdr:cNvPr id="112" name="直線コネクタ 111"/>
        <xdr:cNvCxnSpPr/>
      </xdr:nvCxnSpPr>
      <xdr:spPr bwMode="auto">
        <a:xfrm flipV="1">
          <a:off x="5003800" y="7246233"/>
          <a:ext cx="647700" cy="3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159880</xdr:rowOff>
    </xdr:from>
    <xdr:to>
      <xdr:col>4</xdr:col>
      <xdr:colOff>469900</xdr:colOff>
      <xdr:row>37</xdr:row>
      <xdr:rowOff>207010</xdr:rowOff>
    </xdr:to>
    <xdr:cxnSp macro="">
      <xdr:nvCxnSpPr>
        <xdr:cNvPr id="115" name="直線コネクタ 114"/>
        <xdr:cNvCxnSpPr/>
      </xdr:nvCxnSpPr>
      <xdr:spPr bwMode="auto">
        <a:xfrm flipV="1">
          <a:off x="4305300" y="7284580"/>
          <a:ext cx="6985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207010</xdr:rowOff>
    </xdr:from>
    <xdr:to>
      <xdr:col>3</xdr:col>
      <xdr:colOff>904875</xdr:colOff>
      <xdr:row>37</xdr:row>
      <xdr:rowOff>217068</xdr:rowOff>
    </xdr:to>
    <xdr:cxnSp macro="">
      <xdr:nvCxnSpPr>
        <xdr:cNvPr id="118" name="直線コネクタ 117"/>
        <xdr:cNvCxnSpPr/>
      </xdr:nvCxnSpPr>
      <xdr:spPr bwMode="auto">
        <a:xfrm flipV="1">
          <a:off x="3606800" y="7331710"/>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217068</xdr:rowOff>
    </xdr:from>
    <xdr:to>
      <xdr:col>3</xdr:col>
      <xdr:colOff>206375</xdr:colOff>
      <xdr:row>37</xdr:row>
      <xdr:rowOff>242215</xdr:rowOff>
    </xdr:to>
    <xdr:cxnSp macro="">
      <xdr:nvCxnSpPr>
        <xdr:cNvPr id="121" name="直線コネクタ 120"/>
        <xdr:cNvCxnSpPr/>
      </xdr:nvCxnSpPr>
      <xdr:spPr bwMode="auto">
        <a:xfrm flipV="1">
          <a:off x="2908300" y="7341768"/>
          <a:ext cx="698500" cy="25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70733</xdr:rowOff>
    </xdr:from>
    <xdr:to>
      <xdr:col>5</xdr:col>
      <xdr:colOff>34925</xdr:colOff>
      <xdr:row>37</xdr:row>
      <xdr:rowOff>172333</xdr:rowOff>
    </xdr:to>
    <xdr:sp macro="" textlink="">
      <xdr:nvSpPr>
        <xdr:cNvPr id="131" name="円/楕円 130"/>
        <xdr:cNvSpPr/>
      </xdr:nvSpPr>
      <xdr:spPr bwMode="auto">
        <a:xfrm>
          <a:off x="5600700" y="719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42810</xdr:rowOff>
    </xdr:from>
    <xdr:ext cx="762000" cy="259045"/>
    <xdr:sp macro="" textlink="">
      <xdr:nvSpPr>
        <xdr:cNvPr id="132" name="人口1人当たり決算額の推移該当値テキスト445"/>
        <xdr:cNvSpPr txBox="1"/>
      </xdr:nvSpPr>
      <xdr:spPr>
        <a:xfrm>
          <a:off x="5740400" y="716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109080</xdr:rowOff>
    </xdr:from>
    <xdr:to>
      <xdr:col>4</xdr:col>
      <xdr:colOff>520700</xdr:colOff>
      <xdr:row>37</xdr:row>
      <xdr:rowOff>210680</xdr:rowOff>
    </xdr:to>
    <xdr:sp macro="" textlink="">
      <xdr:nvSpPr>
        <xdr:cNvPr id="133" name="円/楕円 132"/>
        <xdr:cNvSpPr/>
      </xdr:nvSpPr>
      <xdr:spPr bwMode="auto">
        <a:xfrm>
          <a:off x="4953000" y="723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195457</xdr:rowOff>
    </xdr:from>
    <xdr:ext cx="736600" cy="259045"/>
    <xdr:sp macro="" textlink="">
      <xdr:nvSpPr>
        <xdr:cNvPr id="134" name="テキスト ボックス 133"/>
        <xdr:cNvSpPr txBox="1"/>
      </xdr:nvSpPr>
      <xdr:spPr>
        <a:xfrm>
          <a:off x="4622800" y="732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156210</xdr:rowOff>
    </xdr:from>
    <xdr:to>
      <xdr:col>3</xdr:col>
      <xdr:colOff>955675</xdr:colOff>
      <xdr:row>37</xdr:row>
      <xdr:rowOff>257810</xdr:rowOff>
    </xdr:to>
    <xdr:sp macro="" textlink="">
      <xdr:nvSpPr>
        <xdr:cNvPr id="135" name="円/楕円 134"/>
        <xdr:cNvSpPr/>
      </xdr:nvSpPr>
      <xdr:spPr bwMode="auto">
        <a:xfrm>
          <a:off x="4254500" y="728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242587</xdr:rowOff>
    </xdr:from>
    <xdr:ext cx="762000" cy="259045"/>
    <xdr:sp macro="" textlink="">
      <xdr:nvSpPr>
        <xdr:cNvPr id="136" name="テキスト ボックス 135"/>
        <xdr:cNvSpPr txBox="1"/>
      </xdr:nvSpPr>
      <xdr:spPr>
        <a:xfrm>
          <a:off x="3924300" y="73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166268</xdr:rowOff>
    </xdr:from>
    <xdr:to>
      <xdr:col>3</xdr:col>
      <xdr:colOff>257175</xdr:colOff>
      <xdr:row>37</xdr:row>
      <xdr:rowOff>267868</xdr:rowOff>
    </xdr:to>
    <xdr:sp macro="" textlink="">
      <xdr:nvSpPr>
        <xdr:cNvPr id="137" name="円/楕円 136"/>
        <xdr:cNvSpPr/>
      </xdr:nvSpPr>
      <xdr:spPr bwMode="auto">
        <a:xfrm>
          <a:off x="3556000" y="7290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252645</xdr:rowOff>
    </xdr:from>
    <xdr:ext cx="762000" cy="259045"/>
    <xdr:sp macro="" textlink="">
      <xdr:nvSpPr>
        <xdr:cNvPr id="138" name="テキスト ボックス 137"/>
        <xdr:cNvSpPr txBox="1"/>
      </xdr:nvSpPr>
      <xdr:spPr>
        <a:xfrm>
          <a:off x="3225800" y="737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191415</xdr:rowOff>
    </xdr:from>
    <xdr:to>
      <xdr:col>2</xdr:col>
      <xdr:colOff>692150</xdr:colOff>
      <xdr:row>37</xdr:row>
      <xdr:rowOff>293015</xdr:rowOff>
    </xdr:to>
    <xdr:sp macro="" textlink="">
      <xdr:nvSpPr>
        <xdr:cNvPr id="139" name="円/楕円 138"/>
        <xdr:cNvSpPr/>
      </xdr:nvSpPr>
      <xdr:spPr bwMode="auto">
        <a:xfrm>
          <a:off x="2857500" y="731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277792</xdr:rowOff>
    </xdr:from>
    <xdr:ext cx="762000" cy="259045"/>
    <xdr:sp macro="" textlink="">
      <xdr:nvSpPr>
        <xdr:cNvPr id="140" name="テキスト ボックス 139"/>
        <xdr:cNvSpPr txBox="1"/>
      </xdr:nvSpPr>
      <xdr:spPr>
        <a:xfrm>
          <a:off x="2527300" y="74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9,126
9,094
16.65
7,803,320
7,277,771
299,633
2,562,458
6,086,681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125440</xdr:rowOff>
    </xdr:from>
    <xdr:to>
      <xdr:col>6</xdr:col>
      <xdr:colOff>511175</xdr:colOff>
      <xdr:row>38</xdr:row>
      <xdr:rowOff>125571</xdr:rowOff>
    </xdr:to>
    <xdr:cxnSp macro="">
      <xdr:nvCxnSpPr>
        <xdr:cNvPr id="63" name="直線コネクタ 62"/>
        <xdr:cNvCxnSpPr/>
      </xdr:nvCxnSpPr>
      <xdr:spPr>
        <a:xfrm>
          <a:off x="3797300" y="6640540"/>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125440</xdr:rowOff>
    </xdr:from>
    <xdr:to>
      <xdr:col>5</xdr:col>
      <xdr:colOff>358775</xdr:colOff>
      <xdr:row>38</xdr:row>
      <xdr:rowOff>150172</xdr:rowOff>
    </xdr:to>
    <xdr:cxnSp macro="">
      <xdr:nvCxnSpPr>
        <xdr:cNvPr id="66" name="直線コネクタ 65"/>
        <xdr:cNvCxnSpPr/>
      </xdr:nvCxnSpPr>
      <xdr:spPr>
        <a:xfrm flipV="1">
          <a:off x="2908300" y="6640540"/>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150172</xdr:rowOff>
    </xdr:from>
    <xdr:to>
      <xdr:col>4</xdr:col>
      <xdr:colOff>155575</xdr:colOff>
      <xdr:row>38</xdr:row>
      <xdr:rowOff>166751</xdr:rowOff>
    </xdr:to>
    <xdr:cxnSp macro="">
      <xdr:nvCxnSpPr>
        <xdr:cNvPr id="69" name="直線コネクタ 68"/>
        <xdr:cNvCxnSpPr/>
      </xdr:nvCxnSpPr>
      <xdr:spPr>
        <a:xfrm flipV="1">
          <a:off x="2019300" y="6665272"/>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166751</xdr:rowOff>
    </xdr:from>
    <xdr:to>
      <xdr:col>2</xdr:col>
      <xdr:colOff>638175</xdr:colOff>
      <xdr:row>39</xdr:row>
      <xdr:rowOff>123</xdr:rowOff>
    </xdr:to>
    <xdr:cxnSp macro="">
      <xdr:nvCxnSpPr>
        <xdr:cNvPr id="72" name="直線コネクタ 71"/>
        <xdr:cNvCxnSpPr/>
      </xdr:nvCxnSpPr>
      <xdr:spPr>
        <a:xfrm flipV="1">
          <a:off x="1130300" y="6681851"/>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74771</xdr:rowOff>
    </xdr:from>
    <xdr:to>
      <xdr:col>6</xdr:col>
      <xdr:colOff>561975</xdr:colOff>
      <xdr:row>39</xdr:row>
      <xdr:rowOff>4921</xdr:rowOff>
    </xdr:to>
    <xdr:sp macro="" textlink="">
      <xdr:nvSpPr>
        <xdr:cNvPr id="82" name="円/楕円 81"/>
        <xdr:cNvSpPr/>
      </xdr:nvSpPr>
      <xdr:spPr>
        <a:xfrm>
          <a:off x="4584700" y="65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161148</xdr:rowOff>
    </xdr:from>
    <xdr:ext cx="534377" cy="259045"/>
    <xdr:sp macro="" textlink="">
      <xdr:nvSpPr>
        <xdr:cNvPr id="83" name="人件費該当値テキスト"/>
        <xdr:cNvSpPr txBox="1"/>
      </xdr:nvSpPr>
      <xdr:spPr>
        <a:xfrm>
          <a:off x="4686300" y="65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73,298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74640</xdr:rowOff>
    </xdr:from>
    <xdr:to>
      <xdr:col>5</xdr:col>
      <xdr:colOff>409575</xdr:colOff>
      <xdr:row>39</xdr:row>
      <xdr:rowOff>4790</xdr:rowOff>
    </xdr:to>
    <xdr:sp macro="" textlink="">
      <xdr:nvSpPr>
        <xdr:cNvPr id="84" name="円/楕円 83"/>
        <xdr:cNvSpPr/>
      </xdr:nvSpPr>
      <xdr:spPr>
        <a:xfrm>
          <a:off x="3746500" y="6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167367</xdr:rowOff>
    </xdr:from>
    <xdr:ext cx="534377" cy="259045"/>
    <xdr:sp macro="" textlink="">
      <xdr:nvSpPr>
        <xdr:cNvPr id="85" name="テキスト ボックス 84"/>
        <xdr:cNvSpPr txBox="1"/>
      </xdr:nvSpPr>
      <xdr:spPr>
        <a:xfrm>
          <a:off x="3530111" y="66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99372</xdr:rowOff>
    </xdr:from>
    <xdr:to>
      <xdr:col>4</xdr:col>
      <xdr:colOff>206375</xdr:colOff>
      <xdr:row>39</xdr:row>
      <xdr:rowOff>29522</xdr:rowOff>
    </xdr:to>
    <xdr:sp macro="" textlink="">
      <xdr:nvSpPr>
        <xdr:cNvPr id="86" name="円/楕円 85"/>
        <xdr:cNvSpPr/>
      </xdr:nvSpPr>
      <xdr:spPr>
        <a:xfrm>
          <a:off x="2857500" y="66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20649</xdr:rowOff>
    </xdr:from>
    <xdr:ext cx="534377" cy="259045"/>
    <xdr:sp macro="" textlink="">
      <xdr:nvSpPr>
        <xdr:cNvPr id="87" name="テキスト ボックス 86"/>
        <xdr:cNvSpPr txBox="1"/>
      </xdr:nvSpPr>
      <xdr:spPr>
        <a:xfrm>
          <a:off x="2641111" y="67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115951</xdr:rowOff>
    </xdr:from>
    <xdr:to>
      <xdr:col>3</xdr:col>
      <xdr:colOff>3175</xdr:colOff>
      <xdr:row>39</xdr:row>
      <xdr:rowOff>46101</xdr:rowOff>
    </xdr:to>
    <xdr:sp macro="" textlink="">
      <xdr:nvSpPr>
        <xdr:cNvPr id="88" name="円/楕円 87"/>
        <xdr:cNvSpPr/>
      </xdr:nvSpPr>
      <xdr:spPr>
        <a:xfrm>
          <a:off x="1968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37228</xdr:rowOff>
    </xdr:from>
    <xdr:ext cx="534377" cy="259045"/>
    <xdr:sp macro="" textlink="">
      <xdr:nvSpPr>
        <xdr:cNvPr id="89" name="テキスト ボックス 88"/>
        <xdr:cNvSpPr txBox="1"/>
      </xdr:nvSpPr>
      <xdr:spPr>
        <a:xfrm>
          <a:off x="1752111" y="67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120773</xdr:rowOff>
    </xdr:from>
    <xdr:to>
      <xdr:col>1</xdr:col>
      <xdr:colOff>485775</xdr:colOff>
      <xdr:row>39</xdr:row>
      <xdr:rowOff>50923</xdr:rowOff>
    </xdr:to>
    <xdr:sp macro="" textlink="">
      <xdr:nvSpPr>
        <xdr:cNvPr id="90" name="円/楕円 89"/>
        <xdr:cNvSpPr/>
      </xdr:nvSpPr>
      <xdr:spPr>
        <a:xfrm>
          <a:off x="1079500" y="66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42050</xdr:rowOff>
    </xdr:from>
    <xdr:ext cx="534377" cy="259045"/>
    <xdr:sp macro="" textlink="">
      <xdr:nvSpPr>
        <xdr:cNvPr id="91" name="テキスト ボックス 90"/>
        <xdr:cNvSpPr txBox="1"/>
      </xdr:nvSpPr>
      <xdr:spPr>
        <a:xfrm>
          <a:off x="863111" y="672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141067</xdr:rowOff>
    </xdr:from>
    <xdr:to>
      <xdr:col>6</xdr:col>
      <xdr:colOff>511175</xdr:colOff>
      <xdr:row>57</xdr:row>
      <xdr:rowOff>76981</xdr:rowOff>
    </xdr:to>
    <xdr:cxnSp macro="">
      <xdr:nvCxnSpPr>
        <xdr:cNvPr id="118" name="直線コネクタ 117"/>
        <xdr:cNvCxnSpPr/>
      </xdr:nvCxnSpPr>
      <xdr:spPr>
        <a:xfrm flipV="1">
          <a:off x="3797300" y="8713567"/>
          <a:ext cx="838200" cy="11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71824</xdr:rowOff>
    </xdr:from>
    <xdr:to>
      <xdr:col>5</xdr:col>
      <xdr:colOff>358775</xdr:colOff>
      <xdr:row>57</xdr:row>
      <xdr:rowOff>76981</xdr:rowOff>
    </xdr:to>
    <xdr:cxnSp macro="">
      <xdr:nvCxnSpPr>
        <xdr:cNvPr id="121" name="直線コネクタ 120"/>
        <xdr:cNvCxnSpPr/>
      </xdr:nvCxnSpPr>
      <xdr:spPr>
        <a:xfrm>
          <a:off x="2908300" y="9844474"/>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53911</xdr:rowOff>
    </xdr:from>
    <xdr:to>
      <xdr:col>4</xdr:col>
      <xdr:colOff>155575</xdr:colOff>
      <xdr:row>57</xdr:row>
      <xdr:rowOff>71824</xdr:rowOff>
    </xdr:to>
    <xdr:cxnSp macro="">
      <xdr:nvCxnSpPr>
        <xdr:cNvPr id="124" name="直線コネクタ 123"/>
        <xdr:cNvCxnSpPr/>
      </xdr:nvCxnSpPr>
      <xdr:spPr>
        <a:xfrm>
          <a:off x="2019300" y="9826561"/>
          <a:ext cx="8890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53911</xdr:rowOff>
    </xdr:from>
    <xdr:to>
      <xdr:col>2</xdr:col>
      <xdr:colOff>638175</xdr:colOff>
      <xdr:row>57</xdr:row>
      <xdr:rowOff>119464</xdr:rowOff>
    </xdr:to>
    <xdr:cxnSp macro="">
      <xdr:nvCxnSpPr>
        <xdr:cNvPr id="127" name="直線コネクタ 126"/>
        <xdr:cNvCxnSpPr/>
      </xdr:nvCxnSpPr>
      <xdr:spPr>
        <a:xfrm flipV="1">
          <a:off x="1130300" y="9826561"/>
          <a:ext cx="889000" cy="6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90267</xdr:rowOff>
    </xdr:from>
    <xdr:to>
      <xdr:col>6</xdr:col>
      <xdr:colOff>561975</xdr:colOff>
      <xdr:row>51</xdr:row>
      <xdr:rowOff>20417</xdr:rowOff>
    </xdr:to>
    <xdr:sp macro="" textlink="">
      <xdr:nvSpPr>
        <xdr:cNvPr id="137" name="円/楕円 136"/>
        <xdr:cNvSpPr/>
      </xdr:nvSpPr>
      <xdr:spPr>
        <a:xfrm>
          <a:off x="4584700" y="86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43294</xdr:rowOff>
    </xdr:from>
    <xdr:ext cx="599010" cy="259045"/>
    <xdr:sp macro="" textlink="">
      <xdr:nvSpPr>
        <xdr:cNvPr id="138" name="物件費該当値テキスト"/>
        <xdr:cNvSpPr txBox="1"/>
      </xdr:nvSpPr>
      <xdr:spPr>
        <a:xfrm>
          <a:off x="4686300" y="861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26181</xdr:rowOff>
    </xdr:from>
    <xdr:to>
      <xdr:col>5</xdr:col>
      <xdr:colOff>409575</xdr:colOff>
      <xdr:row>57</xdr:row>
      <xdr:rowOff>127781</xdr:rowOff>
    </xdr:to>
    <xdr:sp macro="" textlink="">
      <xdr:nvSpPr>
        <xdr:cNvPr id="139" name="円/楕円 138"/>
        <xdr:cNvSpPr/>
      </xdr:nvSpPr>
      <xdr:spPr>
        <a:xfrm>
          <a:off x="3746500" y="9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118908</xdr:rowOff>
    </xdr:from>
    <xdr:ext cx="534377" cy="259045"/>
    <xdr:sp macro="" textlink="">
      <xdr:nvSpPr>
        <xdr:cNvPr id="140" name="テキスト ボックス 139"/>
        <xdr:cNvSpPr txBox="1"/>
      </xdr:nvSpPr>
      <xdr:spPr>
        <a:xfrm>
          <a:off x="3530111" y="98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21024</xdr:rowOff>
    </xdr:from>
    <xdr:to>
      <xdr:col>4</xdr:col>
      <xdr:colOff>206375</xdr:colOff>
      <xdr:row>57</xdr:row>
      <xdr:rowOff>122624</xdr:rowOff>
    </xdr:to>
    <xdr:sp macro="" textlink="">
      <xdr:nvSpPr>
        <xdr:cNvPr id="141" name="円/楕円 140"/>
        <xdr:cNvSpPr/>
      </xdr:nvSpPr>
      <xdr:spPr>
        <a:xfrm>
          <a:off x="2857500" y="97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113751</xdr:rowOff>
    </xdr:from>
    <xdr:ext cx="534377" cy="259045"/>
    <xdr:sp macro="" textlink="">
      <xdr:nvSpPr>
        <xdr:cNvPr id="142" name="テキスト ボックス 141"/>
        <xdr:cNvSpPr txBox="1"/>
      </xdr:nvSpPr>
      <xdr:spPr>
        <a:xfrm>
          <a:off x="2641111" y="98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3111</xdr:rowOff>
    </xdr:from>
    <xdr:to>
      <xdr:col>3</xdr:col>
      <xdr:colOff>3175</xdr:colOff>
      <xdr:row>57</xdr:row>
      <xdr:rowOff>104711</xdr:rowOff>
    </xdr:to>
    <xdr:sp macro="" textlink="">
      <xdr:nvSpPr>
        <xdr:cNvPr id="143" name="円/楕円 142"/>
        <xdr:cNvSpPr/>
      </xdr:nvSpPr>
      <xdr:spPr>
        <a:xfrm>
          <a:off x="1968500" y="977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95838</xdr:rowOff>
    </xdr:from>
    <xdr:ext cx="534377" cy="259045"/>
    <xdr:sp macro="" textlink="">
      <xdr:nvSpPr>
        <xdr:cNvPr id="144" name="テキスト ボックス 143"/>
        <xdr:cNvSpPr txBox="1"/>
      </xdr:nvSpPr>
      <xdr:spPr>
        <a:xfrm>
          <a:off x="1752111" y="98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68664</xdr:rowOff>
    </xdr:from>
    <xdr:to>
      <xdr:col>1</xdr:col>
      <xdr:colOff>485775</xdr:colOff>
      <xdr:row>57</xdr:row>
      <xdr:rowOff>170264</xdr:rowOff>
    </xdr:to>
    <xdr:sp macro="" textlink="">
      <xdr:nvSpPr>
        <xdr:cNvPr id="145" name="円/楕円 144"/>
        <xdr:cNvSpPr/>
      </xdr:nvSpPr>
      <xdr:spPr>
        <a:xfrm>
          <a:off x="1079500" y="98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161391</xdr:rowOff>
    </xdr:from>
    <xdr:ext cx="534377" cy="259045"/>
    <xdr:sp macro="" textlink="">
      <xdr:nvSpPr>
        <xdr:cNvPr id="146" name="テキスト ボックス 145"/>
        <xdr:cNvSpPr txBox="1"/>
      </xdr:nvSpPr>
      <xdr:spPr>
        <a:xfrm>
          <a:off x="863111" y="99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23865</xdr:rowOff>
    </xdr:from>
    <xdr:to>
      <xdr:col>6</xdr:col>
      <xdr:colOff>511175</xdr:colOff>
      <xdr:row>79</xdr:row>
      <xdr:rowOff>65208</xdr:rowOff>
    </xdr:to>
    <xdr:cxnSp macro="">
      <xdr:nvCxnSpPr>
        <xdr:cNvPr id="177" name="直線コネクタ 176"/>
        <xdr:cNvCxnSpPr/>
      </xdr:nvCxnSpPr>
      <xdr:spPr>
        <a:xfrm>
          <a:off x="3797300" y="13568415"/>
          <a:ext cx="838200" cy="4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23865</xdr:rowOff>
    </xdr:from>
    <xdr:to>
      <xdr:col>5</xdr:col>
      <xdr:colOff>358775</xdr:colOff>
      <xdr:row>79</xdr:row>
      <xdr:rowOff>38267</xdr:rowOff>
    </xdr:to>
    <xdr:cxnSp macro="">
      <xdr:nvCxnSpPr>
        <xdr:cNvPr id="180" name="直線コネクタ 179"/>
        <xdr:cNvCxnSpPr/>
      </xdr:nvCxnSpPr>
      <xdr:spPr>
        <a:xfrm flipV="1">
          <a:off x="2908300" y="1356841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38267</xdr:rowOff>
    </xdr:from>
    <xdr:to>
      <xdr:col>4</xdr:col>
      <xdr:colOff>155575</xdr:colOff>
      <xdr:row>79</xdr:row>
      <xdr:rowOff>49109</xdr:rowOff>
    </xdr:to>
    <xdr:cxnSp macro="">
      <xdr:nvCxnSpPr>
        <xdr:cNvPr id="183" name="直線コネクタ 182"/>
        <xdr:cNvCxnSpPr/>
      </xdr:nvCxnSpPr>
      <xdr:spPr>
        <a:xfrm flipV="1">
          <a:off x="2019300" y="13582817"/>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89996</xdr:rowOff>
    </xdr:from>
    <xdr:to>
      <xdr:col>2</xdr:col>
      <xdr:colOff>638175</xdr:colOff>
      <xdr:row>79</xdr:row>
      <xdr:rowOff>49109</xdr:rowOff>
    </xdr:to>
    <xdr:cxnSp macro="">
      <xdr:nvCxnSpPr>
        <xdr:cNvPr id="186" name="直線コネクタ 185"/>
        <xdr:cNvCxnSpPr/>
      </xdr:nvCxnSpPr>
      <xdr:spPr>
        <a:xfrm>
          <a:off x="1130300" y="13463096"/>
          <a:ext cx="889000" cy="13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14408</xdr:rowOff>
    </xdr:from>
    <xdr:to>
      <xdr:col>6</xdr:col>
      <xdr:colOff>561975</xdr:colOff>
      <xdr:row>79</xdr:row>
      <xdr:rowOff>116008</xdr:rowOff>
    </xdr:to>
    <xdr:sp macro="" textlink="">
      <xdr:nvSpPr>
        <xdr:cNvPr id="196" name="円/楕円 195"/>
        <xdr:cNvSpPr/>
      </xdr:nvSpPr>
      <xdr:spPr>
        <a:xfrm>
          <a:off x="4584700" y="13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100785</xdr:rowOff>
    </xdr:from>
    <xdr:ext cx="469744" cy="259045"/>
    <xdr:sp macro="" textlink="">
      <xdr:nvSpPr>
        <xdr:cNvPr id="197" name="維持補修費該当値テキスト"/>
        <xdr:cNvSpPr txBox="1"/>
      </xdr:nvSpPr>
      <xdr:spPr>
        <a:xfrm>
          <a:off x="4686300" y="1347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144515</xdr:rowOff>
    </xdr:from>
    <xdr:to>
      <xdr:col>5</xdr:col>
      <xdr:colOff>409575</xdr:colOff>
      <xdr:row>79</xdr:row>
      <xdr:rowOff>74665</xdr:rowOff>
    </xdr:to>
    <xdr:sp macro="" textlink="">
      <xdr:nvSpPr>
        <xdr:cNvPr id="198" name="円/楕円 197"/>
        <xdr:cNvSpPr/>
      </xdr:nvSpPr>
      <xdr:spPr>
        <a:xfrm>
          <a:off x="3746500" y="13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65792</xdr:rowOff>
    </xdr:from>
    <xdr:ext cx="469744" cy="259045"/>
    <xdr:sp macro="" textlink="">
      <xdr:nvSpPr>
        <xdr:cNvPr id="199" name="テキスト ボックス 198"/>
        <xdr:cNvSpPr txBox="1"/>
      </xdr:nvSpPr>
      <xdr:spPr>
        <a:xfrm>
          <a:off x="3562427" y="13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158917</xdr:rowOff>
    </xdr:from>
    <xdr:to>
      <xdr:col>4</xdr:col>
      <xdr:colOff>206375</xdr:colOff>
      <xdr:row>79</xdr:row>
      <xdr:rowOff>89067</xdr:rowOff>
    </xdr:to>
    <xdr:sp macro="" textlink="">
      <xdr:nvSpPr>
        <xdr:cNvPr id="200" name="円/楕円 199"/>
        <xdr:cNvSpPr/>
      </xdr:nvSpPr>
      <xdr:spPr>
        <a:xfrm>
          <a:off x="2857500" y="13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80194</xdr:rowOff>
    </xdr:from>
    <xdr:ext cx="469744" cy="259045"/>
    <xdr:sp macro="" textlink="">
      <xdr:nvSpPr>
        <xdr:cNvPr id="201" name="テキスト ボックス 200"/>
        <xdr:cNvSpPr txBox="1"/>
      </xdr:nvSpPr>
      <xdr:spPr>
        <a:xfrm>
          <a:off x="2673427" y="1362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169759</xdr:rowOff>
    </xdr:from>
    <xdr:to>
      <xdr:col>3</xdr:col>
      <xdr:colOff>3175</xdr:colOff>
      <xdr:row>79</xdr:row>
      <xdr:rowOff>99909</xdr:rowOff>
    </xdr:to>
    <xdr:sp macro="" textlink="">
      <xdr:nvSpPr>
        <xdr:cNvPr id="202" name="円/楕円 201"/>
        <xdr:cNvSpPr/>
      </xdr:nvSpPr>
      <xdr:spPr>
        <a:xfrm>
          <a:off x="1968500" y="135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91036</xdr:rowOff>
    </xdr:from>
    <xdr:ext cx="469744" cy="259045"/>
    <xdr:sp macro="" textlink="">
      <xdr:nvSpPr>
        <xdr:cNvPr id="203" name="テキスト ボックス 202"/>
        <xdr:cNvSpPr txBox="1"/>
      </xdr:nvSpPr>
      <xdr:spPr>
        <a:xfrm>
          <a:off x="1784427" y="1363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39196</xdr:rowOff>
    </xdr:from>
    <xdr:to>
      <xdr:col>1</xdr:col>
      <xdr:colOff>485775</xdr:colOff>
      <xdr:row>78</xdr:row>
      <xdr:rowOff>140796</xdr:rowOff>
    </xdr:to>
    <xdr:sp macro="" textlink="">
      <xdr:nvSpPr>
        <xdr:cNvPr id="204" name="円/楕円 203"/>
        <xdr:cNvSpPr/>
      </xdr:nvSpPr>
      <xdr:spPr>
        <a:xfrm>
          <a:off x="1079500" y="134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131923</xdr:rowOff>
    </xdr:from>
    <xdr:ext cx="469744" cy="259045"/>
    <xdr:sp macro="" textlink="">
      <xdr:nvSpPr>
        <xdr:cNvPr id="205" name="テキスト ボックス 204"/>
        <xdr:cNvSpPr txBox="1"/>
      </xdr:nvSpPr>
      <xdr:spPr>
        <a:xfrm>
          <a:off x="895427" y="1350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92056</xdr:rowOff>
    </xdr:from>
    <xdr:to>
      <xdr:col>6</xdr:col>
      <xdr:colOff>511175</xdr:colOff>
      <xdr:row>95</xdr:row>
      <xdr:rowOff>35020</xdr:rowOff>
    </xdr:to>
    <xdr:cxnSp macro="">
      <xdr:nvCxnSpPr>
        <xdr:cNvPr id="235" name="直線コネクタ 234"/>
        <xdr:cNvCxnSpPr/>
      </xdr:nvCxnSpPr>
      <xdr:spPr>
        <a:xfrm flipV="1">
          <a:off x="3797300" y="16036906"/>
          <a:ext cx="838200" cy="28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35020</xdr:rowOff>
    </xdr:from>
    <xdr:to>
      <xdr:col>5</xdr:col>
      <xdr:colOff>358775</xdr:colOff>
      <xdr:row>95</xdr:row>
      <xdr:rowOff>116763</xdr:rowOff>
    </xdr:to>
    <xdr:cxnSp macro="">
      <xdr:nvCxnSpPr>
        <xdr:cNvPr id="238" name="直線コネクタ 237"/>
        <xdr:cNvCxnSpPr/>
      </xdr:nvCxnSpPr>
      <xdr:spPr>
        <a:xfrm flipV="1">
          <a:off x="2908300" y="16322770"/>
          <a:ext cx="889000" cy="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116763</xdr:rowOff>
    </xdr:from>
    <xdr:to>
      <xdr:col>4</xdr:col>
      <xdr:colOff>155575</xdr:colOff>
      <xdr:row>96</xdr:row>
      <xdr:rowOff>113145</xdr:rowOff>
    </xdr:to>
    <xdr:cxnSp macro="">
      <xdr:nvCxnSpPr>
        <xdr:cNvPr id="241" name="直線コネクタ 240"/>
        <xdr:cNvCxnSpPr/>
      </xdr:nvCxnSpPr>
      <xdr:spPr>
        <a:xfrm flipV="1">
          <a:off x="2019300" y="16404513"/>
          <a:ext cx="889000" cy="16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113145</xdr:rowOff>
    </xdr:from>
    <xdr:to>
      <xdr:col>2</xdr:col>
      <xdr:colOff>638175</xdr:colOff>
      <xdr:row>96</xdr:row>
      <xdr:rowOff>152197</xdr:rowOff>
    </xdr:to>
    <xdr:cxnSp macro="">
      <xdr:nvCxnSpPr>
        <xdr:cNvPr id="244" name="直線コネクタ 243"/>
        <xdr:cNvCxnSpPr/>
      </xdr:nvCxnSpPr>
      <xdr:spPr>
        <a:xfrm flipV="1">
          <a:off x="1130300" y="16572345"/>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41256</xdr:rowOff>
    </xdr:from>
    <xdr:to>
      <xdr:col>6</xdr:col>
      <xdr:colOff>561975</xdr:colOff>
      <xdr:row>93</xdr:row>
      <xdr:rowOff>142856</xdr:rowOff>
    </xdr:to>
    <xdr:sp macro="" textlink="">
      <xdr:nvSpPr>
        <xdr:cNvPr id="254" name="円/楕円 253"/>
        <xdr:cNvSpPr/>
      </xdr:nvSpPr>
      <xdr:spPr>
        <a:xfrm>
          <a:off x="4584700" y="159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64133</xdr:rowOff>
    </xdr:from>
    <xdr:ext cx="534377" cy="259045"/>
    <xdr:sp macro="" textlink="">
      <xdr:nvSpPr>
        <xdr:cNvPr id="255" name="扶助費該当値テキスト"/>
        <xdr:cNvSpPr txBox="1"/>
      </xdr:nvSpPr>
      <xdr:spPr>
        <a:xfrm>
          <a:off x="4686300" y="158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91,501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155670</xdr:rowOff>
    </xdr:from>
    <xdr:to>
      <xdr:col>5</xdr:col>
      <xdr:colOff>409575</xdr:colOff>
      <xdr:row>95</xdr:row>
      <xdr:rowOff>85820</xdr:rowOff>
    </xdr:to>
    <xdr:sp macro="" textlink="">
      <xdr:nvSpPr>
        <xdr:cNvPr id="256" name="円/楕円 255"/>
        <xdr:cNvSpPr/>
      </xdr:nvSpPr>
      <xdr:spPr>
        <a:xfrm>
          <a:off x="3746500" y="162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102347</xdr:rowOff>
    </xdr:from>
    <xdr:ext cx="534377" cy="259045"/>
    <xdr:sp macro="" textlink="">
      <xdr:nvSpPr>
        <xdr:cNvPr id="257" name="テキスト ボックス 256"/>
        <xdr:cNvSpPr txBox="1"/>
      </xdr:nvSpPr>
      <xdr:spPr>
        <a:xfrm>
          <a:off x="3530111" y="160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65963</xdr:rowOff>
    </xdr:from>
    <xdr:to>
      <xdr:col>4</xdr:col>
      <xdr:colOff>206375</xdr:colOff>
      <xdr:row>95</xdr:row>
      <xdr:rowOff>167563</xdr:rowOff>
    </xdr:to>
    <xdr:sp macro="" textlink="">
      <xdr:nvSpPr>
        <xdr:cNvPr id="258" name="円/楕円 257"/>
        <xdr:cNvSpPr/>
      </xdr:nvSpPr>
      <xdr:spPr>
        <a:xfrm>
          <a:off x="2857500" y="163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12640</xdr:rowOff>
    </xdr:from>
    <xdr:ext cx="534377" cy="259045"/>
    <xdr:sp macro="" textlink="">
      <xdr:nvSpPr>
        <xdr:cNvPr id="259" name="テキスト ボックス 258"/>
        <xdr:cNvSpPr txBox="1"/>
      </xdr:nvSpPr>
      <xdr:spPr>
        <a:xfrm>
          <a:off x="2641111" y="1612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62345</xdr:rowOff>
    </xdr:from>
    <xdr:to>
      <xdr:col>3</xdr:col>
      <xdr:colOff>3175</xdr:colOff>
      <xdr:row>96</xdr:row>
      <xdr:rowOff>163945</xdr:rowOff>
    </xdr:to>
    <xdr:sp macro="" textlink="">
      <xdr:nvSpPr>
        <xdr:cNvPr id="260" name="円/楕円 259"/>
        <xdr:cNvSpPr/>
      </xdr:nvSpPr>
      <xdr:spPr>
        <a:xfrm>
          <a:off x="1968500" y="165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9022</xdr:rowOff>
    </xdr:from>
    <xdr:ext cx="534377" cy="259045"/>
    <xdr:sp macro="" textlink="">
      <xdr:nvSpPr>
        <xdr:cNvPr id="261" name="テキスト ボックス 260"/>
        <xdr:cNvSpPr txBox="1"/>
      </xdr:nvSpPr>
      <xdr:spPr>
        <a:xfrm>
          <a:off x="1752111" y="162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101397</xdr:rowOff>
    </xdr:from>
    <xdr:to>
      <xdr:col>1</xdr:col>
      <xdr:colOff>485775</xdr:colOff>
      <xdr:row>97</xdr:row>
      <xdr:rowOff>31547</xdr:rowOff>
    </xdr:to>
    <xdr:sp macro="" textlink="">
      <xdr:nvSpPr>
        <xdr:cNvPr id="262" name="円/楕円 261"/>
        <xdr:cNvSpPr/>
      </xdr:nvSpPr>
      <xdr:spPr>
        <a:xfrm>
          <a:off x="1079500" y="165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48074</xdr:rowOff>
    </xdr:from>
    <xdr:ext cx="534377" cy="259045"/>
    <xdr:sp macro="" textlink="">
      <xdr:nvSpPr>
        <xdr:cNvPr id="263" name="テキスト ボックス 262"/>
        <xdr:cNvSpPr txBox="1"/>
      </xdr:nvSpPr>
      <xdr:spPr>
        <a:xfrm>
          <a:off x="863111" y="1633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51114</xdr:rowOff>
    </xdr:from>
    <xdr:to>
      <xdr:col>15</xdr:col>
      <xdr:colOff>180975</xdr:colOff>
      <xdr:row>37</xdr:row>
      <xdr:rowOff>86044</xdr:rowOff>
    </xdr:to>
    <xdr:cxnSp macro="">
      <xdr:nvCxnSpPr>
        <xdr:cNvPr id="292" name="直線コネクタ 291"/>
        <xdr:cNvCxnSpPr/>
      </xdr:nvCxnSpPr>
      <xdr:spPr>
        <a:xfrm flipV="1">
          <a:off x="9639300" y="6223314"/>
          <a:ext cx="838200" cy="20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86044</xdr:rowOff>
    </xdr:from>
    <xdr:to>
      <xdr:col>14</xdr:col>
      <xdr:colOff>28575</xdr:colOff>
      <xdr:row>38</xdr:row>
      <xdr:rowOff>32761</xdr:rowOff>
    </xdr:to>
    <xdr:cxnSp macro="">
      <xdr:nvCxnSpPr>
        <xdr:cNvPr id="295" name="直線コネクタ 294"/>
        <xdr:cNvCxnSpPr/>
      </xdr:nvCxnSpPr>
      <xdr:spPr>
        <a:xfrm flipV="1">
          <a:off x="8750300" y="6429694"/>
          <a:ext cx="889000" cy="11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32761</xdr:rowOff>
    </xdr:from>
    <xdr:to>
      <xdr:col>12</xdr:col>
      <xdr:colOff>511175</xdr:colOff>
      <xdr:row>38</xdr:row>
      <xdr:rowOff>35580</xdr:rowOff>
    </xdr:to>
    <xdr:cxnSp macro="">
      <xdr:nvCxnSpPr>
        <xdr:cNvPr id="298" name="直線コネクタ 297"/>
        <xdr:cNvCxnSpPr/>
      </xdr:nvCxnSpPr>
      <xdr:spPr>
        <a:xfrm flipV="1">
          <a:off x="7861300" y="654786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32932</xdr:rowOff>
    </xdr:from>
    <xdr:to>
      <xdr:col>11</xdr:col>
      <xdr:colOff>307975</xdr:colOff>
      <xdr:row>38</xdr:row>
      <xdr:rowOff>35580</xdr:rowOff>
    </xdr:to>
    <xdr:cxnSp macro="">
      <xdr:nvCxnSpPr>
        <xdr:cNvPr id="301" name="直線コネクタ 300"/>
        <xdr:cNvCxnSpPr/>
      </xdr:nvCxnSpPr>
      <xdr:spPr>
        <a:xfrm>
          <a:off x="6972300" y="6548032"/>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314</xdr:rowOff>
    </xdr:from>
    <xdr:to>
      <xdr:col>15</xdr:col>
      <xdr:colOff>231775</xdr:colOff>
      <xdr:row>36</xdr:row>
      <xdr:rowOff>101914</xdr:rowOff>
    </xdr:to>
    <xdr:sp macro="" textlink="">
      <xdr:nvSpPr>
        <xdr:cNvPr id="311" name="円/楕円 310"/>
        <xdr:cNvSpPr/>
      </xdr:nvSpPr>
      <xdr:spPr>
        <a:xfrm>
          <a:off x="10426700" y="61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23191</xdr:rowOff>
    </xdr:from>
    <xdr:ext cx="599010" cy="259045"/>
    <xdr:sp macro="" textlink="">
      <xdr:nvSpPr>
        <xdr:cNvPr id="312" name="補助費等該当値テキスト"/>
        <xdr:cNvSpPr txBox="1"/>
      </xdr:nvSpPr>
      <xdr:spPr>
        <a:xfrm>
          <a:off x="10528300" y="602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35244</xdr:rowOff>
    </xdr:from>
    <xdr:to>
      <xdr:col>14</xdr:col>
      <xdr:colOff>79375</xdr:colOff>
      <xdr:row>37</xdr:row>
      <xdr:rowOff>136844</xdr:rowOff>
    </xdr:to>
    <xdr:sp macro="" textlink="">
      <xdr:nvSpPr>
        <xdr:cNvPr id="313" name="円/楕円 312"/>
        <xdr:cNvSpPr/>
      </xdr:nvSpPr>
      <xdr:spPr>
        <a:xfrm>
          <a:off x="9588500" y="63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127971</xdr:rowOff>
    </xdr:from>
    <xdr:ext cx="534377" cy="259045"/>
    <xdr:sp macro="" textlink="">
      <xdr:nvSpPr>
        <xdr:cNvPr id="314" name="テキスト ボックス 313"/>
        <xdr:cNvSpPr txBox="1"/>
      </xdr:nvSpPr>
      <xdr:spPr>
        <a:xfrm>
          <a:off x="9372111" y="64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153411</xdr:rowOff>
    </xdr:from>
    <xdr:to>
      <xdr:col>12</xdr:col>
      <xdr:colOff>561975</xdr:colOff>
      <xdr:row>38</xdr:row>
      <xdr:rowOff>83561</xdr:rowOff>
    </xdr:to>
    <xdr:sp macro="" textlink="">
      <xdr:nvSpPr>
        <xdr:cNvPr id="315" name="円/楕円 314"/>
        <xdr:cNvSpPr/>
      </xdr:nvSpPr>
      <xdr:spPr>
        <a:xfrm>
          <a:off x="8699500" y="64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74688</xdr:rowOff>
    </xdr:from>
    <xdr:ext cx="534377" cy="259045"/>
    <xdr:sp macro="" textlink="">
      <xdr:nvSpPr>
        <xdr:cNvPr id="316" name="テキスト ボックス 315"/>
        <xdr:cNvSpPr txBox="1"/>
      </xdr:nvSpPr>
      <xdr:spPr>
        <a:xfrm>
          <a:off x="8483111" y="65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156230</xdr:rowOff>
    </xdr:from>
    <xdr:to>
      <xdr:col>11</xdr:col>
      <xdr:colOff>358775</xdr:colOff>
      <xdr:row>38</xdr:row>
      <xdr:rowOff>86381</xdr:rowOff>
    </xdr:to>
    <xdr:sp macro="" textlink="">
      <xdr:nvSpPr>
        <xdr:cNvPr id="317" name="円/楕円 316"/>
        <xdr:cNvSpPr/>
      </xdr:nvSpPr>
      <xdr:spPr>
        <a:xfrm>
          <a:off x="7810500" y="64998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77507</xdr:rowOff>
    </xdr:from>
    <xdr:ext cx="534377" cy="259045"/>
    <xdr:sp macro="" textlink="">
      <xdr:nvSpPr>
        <xdr:cNvPr id="318" name="テキスト ボックス 317"/>
        <xdr:cNvSpPr txBox="1"/>
      </xdr:nvSpPr>
      <xdr:spPr>
        <a:xfrm>
          <a:off x="7594111" y="65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153582</xdr:rowOff>
    </xdr:from>
    <xdr:to>
      <xdr:col>10</xdr:col>
      <xdr:colOff>155575</xdr:colOff>
      <xdr:row>38</xdr:row>
      <xdr:rowOff>83733</xdr:rowOff>
    </xdr:to>
    <xdr:sp macro="" textlink="">
      <xdr:nvSpPr>
        <xdr:cNvPr id="319" name="円/楕円 318"/>
        <xdr:cNvSpPr/>
      </xdr:nvSpPr>
      <xdr:spPr>
        <a:xfrm>
          <a:off x="6921500" y="64972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74859</xdr:rowOff>
    </xdr:from>
    <xdr:ext cx="534377" cy="259045"/>
    <xdr:sp macro="" textlink="">
      <xdr:nvSpPr>
        <xdr:cNvPr id="320" name="テキスト ボックス 319"/>
        <xdr:cNvSpPr txBox="1"/>
      </xdr:nvSpPr>
      <xdr:spPr>
        <a:xfrm>
          <a:off x="6705111" y="65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128423</xdr:rowOff>
    </xdr:from>
    <xdr:to>
      <xdr:col>15</xdr:col>
      <xdr:colOff>180975</xdr:colOff>
      <xdr:row>59</xdr:row>
      <xdr:rowOff>395</xdr:rowOff>
    </xdr:to>
    <xdr:cxnSp macro="">
      <xdr:nvCxnSpPr>
        <xdr:cNvPr id="351" name="直線コネクタ 350"/>
        <xdr:cNvCxnSpPr/>
      </xdr:nvCxnSpPr>
      <xdr:spPr>
        <a:xfrm>
          <a:off x="9639300" y="9901073"/>
          <a:ext cx="8382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128423</xdr:rowOff>
    </xdr:from>
    <xdr:to>
      <xdr:col>14</xdr:col>
      <xdr:colOff>28575</xdr:colOff>
      <xdr:row>58</xdr:row>
      <xdr:rowOff>49344</xdr:rowOff>
    </xdr:to>
    <xdr:cxnSp macro="">
      <xdr:nvCxnSpPr>
        <xdr:cNvPr id="354" name="直線コネクタ 353"/>
        <xdr:cNvCxnSpPr/>
      </xdr:nvCxnSpPr>
      <xdr:spPr>
        <a:xfrm flipV="1">
          <a:off x="8750300" y="9901073"/>
          <a:ext cx="889000" cy="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66091</xdr:rowOff>
    </xdr:from>
    <xdr:to>
      <xdr:col>12</xdr:col>
      <xdr:colOff>511175</xdr:colOff>
      <xdr:row>58</xdr:row>
      <xdr:rowOff>49344</xdr:rowOff>
    </xdr:to>
    <xdr:cxnSp macro="">
      <xdr:nvCxnSpPr>
        <xdr:cNvPr id="357" name="直線コネクタ 356"/>
        <xdr:cNvCxnSpPr/>
      </xdr:nvCxnSpPr>
      <xdr:spPr>
        <a:xfrm>
          <a:off x="7861300" y="9324391"/>
          <a:ext cx="889000" cy="66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66091</xdr:rowOff>
    </xdr:from>
    <xdr:to>
      <xdr:col>11</xdr:col>
      <xdr:colOff>307975</xdr:colOff>
      <xdr:row>56</xdr:row>
      <xdr:rowOff>169780</xdr:rowOff>
    </xdr:to>
    <xdr:cxnSp macro="">
      <xdr:nvCxnSpPr>
        <xdr:cNvPr id="360" name="直線コネクタ 359"/>
        <xdr:cNvCxnSpPr/>
      </xdr:nvCxnSpPr>
      <xdr:spPr>
        <a:xfrm flipV="1">
          <a:off x="6972300" y="9324391"/>
          <a:ext cx="889000" cy="4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121045</xdr:rowOff>
    </xdr:from>
    <xdr:to>
      <xdr:col>15</xdr:col>
      <xdr:colOff>231775</xdr:colOff>
      <xdr:row>59</xdr:row>
      <xdr:rowOff>51195</xdr:rowOff>
    </xdr:to>
    <xdr:sp macro="" textlink="">
      <xdr:nvSpPr>
        <xdr:cNvPr id="370" name="円/楕円 369"/>
        <xdr:cNvSpPr/>
      </xdr:nvSpPr>
      <xdr:spPr>
        <a:xfrm>
          <a:off x="10426700" y="10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35972</xdr:rowOff>
    </xdr:from>
    <xdr:ext cx="534377" cy="259045"/>
    <xdr:sp macro="" textlink="">
      <xdr:nvSpPr>
        <xdr:cNvPr id="371" name="普通建設事業費該当値テキスト"/>
        <xdr:cNvSpPr txBox="1"/>
      </xdr:nvSpPr>
      <xdr:spPr>
        <a:xfrm>
          <a:off x="10528300" y="99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77623</xdr:rowOff>
    </xdr:from>
    <xdr:to>
      <xdr:col>14</xdr:col>
      <xdr:colOff>79375</xdr:colOff>
      <xdr:row>58</xdr:row>
      <xdr:rowOff>7773</xdr:rowOff>
    </xdr:to>
    <xdr:sp macro="" textlink="">
      <xdr:nvSpPr>
        <xdr:cNvPr id="372" name="円/楕円 371"/>
        <xdr:cNvSpPr/>
      </xdr:nvSpPr>
      <xdr:spPr>
        <a:xfrm>
          <a:off x="9588500" y="98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170350</xdr:rowOff>
    </xdr:from>
    <xdr:ext cx="534377" cy="259045"/>
    <xdr:sp macro="" textlink="">
      <xdr:nvSpPr>
        <xdr:cNvPr id="373" name="テキスト ボックス 372"/>
        <xdr:cNvSpPr txBox="1"/>
      </xdr:nvSpPr>
      <xdr:spPr>
        <a:xfrm>
          <a:off x="9372111" y="99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169994</xdr:rowOff>
    </xdr:from>
    <xdr:to>
      <xdr:col>12</xdr:col>
      <xdr:colOff>561975</xdr:colOff>
      <xdr:row>58</xdr:row>
      <xdr:rowOff>100144</xdr:rowOff>
    </xdr:to>
    <xdr:sp macro="" textlink="">
      <xdr:nvSpPr>
        <xdr:cNvPr id="374" name="円/楕円 373"/>
        <xdr:cNvSpPr/>
      </xdr:nvSpPr>
      <xdr:spPr>
        <a:xfrm>
          <a:off x="8699500" y="99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91271</xdr:rowOff>
    </xdr:from>
    <xdr:ext cx="534377" cy="259045"/>
    <xdr:sp macro="" textlink="">
      <xdr:nvSpPr>
        <xdr:cNvPr id="375" name="テキスト ボックス 374"/>
        <xdr:cNvSpPr txBox="1"/>
      </xdr:nvSpPr>
      <xdr:spPr>
        <a:xfrm>
          <a:off x="8483111" y="100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15291</xdr:rowOff>
    </xdr:from>
    <xdr:to>
      <xdr:col>11</xdr:col>
      <xdr:colOff>358775</xdr:colOff>
      <xdr:row>54</xdr:row>
      <xdr:rowOff>116891</xdr:rowOff>
    </xdr:to>
    <xdr:sp macro="" textlink="">
      <xdr:nvSpPr>
        <xdr:cNvPr id="376" name="円/楕円 375"/>
        <xdr:cNvSpPr/>
      </xdr:nvSpPr>
      <xdr:spPr>
        <a:xfrm>
          <a:off x="7810500" y="92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133418</xdr:rowOff>
    </xdr:from>
    <xdr:ext cx="599010" cy="259045"/>
    <xdr:sp macro="" textlink="">
      <xdr:nvSpPr>
        <xdr:cNvPr id="377" name="テキスト ボックス 376"/>
        <xdr:cNvSpPr txBox="1"/>
      </xdr:nvSpPr>
      <xdr:spPr>
        <a:xfrm>
          <a:off x="7561794" y="904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118980</xdr:rowOff>
    </xdr:from>
    <xdr:to>
      <xdr:col>10</xdr:col>
      <xdr:colOff>155575</xdr:colOff>
      <xdr:row>57</xdr:row>
      <xdr:rowOff>49130</xdr:rowOff>
    </xdr:to>
    <xdr:sp macro="" textlink="">
      <xdr:nvSpPr>
        <xdr:cNvPr id="378" name="円/楕円 377"/>
        <xdr:cNvSpPr/>
      </xdr:nvSpPr>
      <xdr:spPr>
        <a:xfrm>
          <a:off x="6921500" y="97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65657</xdr:rowOff>
    </xdr:from>
    <xdr:ext cx="599010" cy="259045"/>
    <xdr:sp macro="" textlink="">
      <xdr:nvSpPr>
        <xdr:cNvPr id="379" name="テキスト ボックス 378"/>
        <xdr:cNvSpPr txBox="1"/>
      </xdr:nvSpPr>
      <xdr:spPr>
        <a:xfrm>
          <a:off x="6672794" y="949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12182</xdr:rowOff>
    </xdr:from>
    <xdr:to>
      <xdr:col>15</xdr:col>
      <xdr:colOff>180975</xdr:colOff>
      <xdr:row>78</xdr:row>
      <xdr:rowOff>113776</xdr:rowOff>
    </xdr:to>
    <xdr:cxnSp macro="">
      <xdr:nvCxnSpPr>
        <xdr:cNvPr id="406" name="直線コネクタ 405"/>
        <xdr:cNvCxnSpPr/>
      </xdr:nvCxnSpPr>
      <xdr:spPr>
        <a:xfrm>
          <a:off x="9639300" y="13213832"/>
          <a:ext cx="838200" cy="2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12182</xdr:rowOff>
    </xdr:from>
    <xdr:to>
      <xdr:col>14</xdr:col>
      <xdr:colOff>28575</xdr:colOff>
      <xdr:row>77</xdr:row>
      <xdr:rowOff>60051</xdr:rowOff>
    </xdr:to>
    <xdr:cxnSp macro="">
      <xdr:nvCxnSpPr>
        <xdr:cNvPr id="409" name="直線コネクタ 408"/>
        <xdr:cNvCxnSpPr/>
      </xdr:nvCxnSpPr>
      <xdr:spPr>
        <a:xfrm flipV="1">
          <a:off x="8750300" y="13213832"/>
          <a:ext cx="889000" cy="4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62976</xdr:rowOff>
    </xdr:from>
    <xdr:to>
      <xdr:col>15</xdr:col>
      <xdr:colOff>231775</xdr:colOff>
      <xdr:row>78</xdr:row>
      <xdr:rowOff>164576</xdr:rowOff>
    </xdr:to>
    <xdr:sp macro="" textlink="">
      <xdr:nvSpPr>
        <xdr:cNvPr id="419" name="円/楕円 418"/>
        <xdr:cNvSpPr/>
      </xdr:nvSpPr>
      <xdr:spPr>
        <a:xfrm>
          <a:off x="10426700" y="134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149353</xdr:rowOff>
    </xdr:from>
    <xdr:ext cx="469744" cy="259045"/>
    <xdr:sp macro="" textlink="">
      <xdr:nvSpPr>
        <xdr:cNvPr id="420" name="普通建設事業費 （ うち新規整備　）該当値テキスト"/>
        <xdr:cNvSpPr txBox="1"/>
      </xdr:nvSpPr>
      <xdr:spPr>
        <a:xfrm>
          <a:off x="10528300" y="1335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132832</xdr:rowOff>
    </xdr:from>
    <xdr:to>
      <xdr:col>14</xdr:col>
      <xdr:colOff>79375</xdr:colOff>
      <xdr:row>77</xdr:row>
      <xdr:rowOff>62982</xdr:rowOff>
    </xdr:to>
    <xdr:sp macro="" textlink="">
      <xdr:nvSpPr>
        <xdr:cNvPr id="421" name="円/楕円 420"/>
        <xdr:cNvSpPr/>
      </xdr:nvSpPr>
      <xdr:spPr>
        <a:xfrm>
          <a:off x="9588500" y="131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79509</xdr:rowOff>
    </xdr:from>
    <xdr:ext cx="534377" cy="259045"/>
    <xdr:sp macro="" textlink="">
      <xdr:nvSpPr>
        <xdr:cNvPr id="422" name="テキスト ボックス 421"/>
        <xdr:cNvSpPr txBox="1"/>
      </xdr:nvSpPr>
      <xdr:spPr>
        <a:xfrm>
          <a:off x="9372111" y="1293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9251</xdr:rowOff>
    </xdr:from>
    <xdr:to>
      <xdr:col>12</xdr:col>
      <xdr:colOff>561975</xdr:colOff>
      <xdr:row>77</xdr:row>
      <xdr:rowOff>110851</xdr:rowOff>
    </xdr:to>
    <xdr:sp macro="" textlink="">
      <xdr:nvSpPr>
        <xdr:cNvPr id="423" name="円/楕円 422"/>
        <xdr:cNvSpPr/>
      </xdr:nvSpPr>
      <xdr:spPr>
        <a:xfrm>
          <a:off x="8699500" y="132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127378</xdr:rowOff>
    </xdr:from>
    <xdr:ext cx="534377" cy="259045"/>
    <xdr:sp macro="" textlink="">
      <xdr:nvSpPr>
        <xdr:cNvPr id="424" name="テキスト ボックス 423"/>
        <xdr:cNvSpPr txBox="1"/>
      </xdr:nvSpPr>
      <xdr:spPr>
        <a:xfrm>
          <a:off x="8483111" y="129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83592</xdr:rowOff>
    </xdr:from>
    <xdr:to>
      <xdr:col>15</xdr:col>
      <xdr:colOff>180975</xdr:colOff>
      <xdr:row>98</xdr:row>
      <xdr:rowOff>99174</xdr:rowOff>
    </xdr:to>
    <xdr:cxnSp macro="">
      <xdr:nvCxnSpPr>
        <xdr:cNvPr id="451" name="直線コネクタ 450"/>
        <xdr:cNvCxnSpPr/>
      </xdr:nvCxnSpPr>
      <xdr:spPr>
        <a:xfrm flipV="1">
          <a:off x="9639300" y="16885692"/>
          <a:ext cx="8382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99174</xdr:rowOff>
    </xdr:from>
    <xdr:to>
      <xdr:col>14</xdr:col>
      <xdr:colOff>28575</xdr:colOff>
      <xdr:row>98</xdr:row>
      <xdr:rowOff>111350</xdr:rowOff>
    </xdr:to>
    <xdr:cxnSp macro="">
      <xdr:nvCxnSpPr>
        <xdr:cNvPr id="454" name="直線コネクタ 453"/>
        <xdr:cNvCxnSpPr/>
      </xdr:nvCxnSpPr>
      <xdr:spPr>
        <a:xfrm flipV="1">
          <a:off x="8750300" y="16901274"/>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32792</xdr:rowOff>
    </xdr:from>
    <xdr:to>
      <xdr:col>15</xdr:col>
      <xdr:colOff>231775</xdr:colOff>
      <xdr:row>98</xdr:row>
      <xdr:rowOff>134392</xdr:rowOff>
    </xdr:to>
    <xdr:sp macro="" textlink="">
      <xdr:nvSpPr>
        <xdr:cNvPr id="464" name="円/楕円 463"/>
        <xdr:cNvSpPr/>
      </xdr:nvSpPr>
      <xdr:spPr>
        <a:xfrm>
          <a:off x="10426700" y="168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119169</xdr:rowOff>
    </xdr:from>
    <xdr:ext cx="534377" cy="259045"/>
    <xdr:sp macro="" textlink="">
      <xdr:nvSpPr>
        <xdr:cNvPr id="465" name="普通建設事業費 （ うち更新整備　）該当値テキスト"/>
        <xdr:cNvSpPr txBox="1"/>
      </xdr:nvSpPr>
      <xdr:spPr>
        <a:xfrm>
          <a:off x="10528300" y="167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48374</xdr:rowOff>
    </xdr:from>
    <xdr:to>
      <xdr:col>14</xdr:col>
      <xdr:colOff>79375</xdr:colOff>
      <xdr:row>98</xdr:row>
      <xdr:rowOff>149974</xdr:rowOff>
    </xdr:to>
    <xdr:sp macro="" textlink="">
      <xdr:nvSpPr>
        <xdr:cNvPr id="466" name="円/楕円 465"/>
        <xdr:cNvSpPr/>
      </xdr:nvSpPr>
      <xdr:spPr>
        <a:xfrm>
          <a:off x="9588500" y="1685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141101</xdr:rowOff>
    </xdr:from>
    <xdr:ext cx="469744" cy="259045"/>
    <xdr:sp macro="" textlink="">
      <xdr:nvSpPr>
        <xdr:cNvPr id="467" name="テキスト ボックス 466"/>
        <xdr:cNvSpPr txBox="1"/>
      </xdr:nvSpPr>
      <xdr:spPr>
        <a:xfrm>
          <a:off x="9404427" y="1694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60550</xdr:rowOff>
    </xdr:from>
    <xdr:to>
      <xdr:col>12</xdr:col>
      <xdr:colOff>561975</xdr:colOff>
      <xdr:row>98</xdr:row>
      <xdr:rowOff>162150</xdr:rowOff>
    </xdr:to>
    <xdr:sp macro="" textlink="">
      <xdr:nvSpPr>
        <xdr:cNvPr id="468" name="円/楕円 467"/>
        <xdr:cNvSpPr/>
      </xdr:nvSpPr>
      <xdr:spPr>
        <a:xfrm>
          <a:off x="8699500" y="168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153277</xdr:rowOff>
    </xdr:from>
    <xdr:ext cx="469744" cy="259045"/>
    <xdr:sp macro="" textlink="">
      <xdr:nvSpPr>
        <xdr:cNvPr id="469" name="テキスト ボックス 468"/>
        <xdr:cNvSpPr txBox="1"/>
      </xdr:nvSpPr>
      <xdr:spPr>
        <a:xfrm>
          <a:off x="8515427" y="1695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60338</xdr:rowOff>
    </xdr:from>
    <xdr:to>
      <xdr:col>23</xdr:col>
      <xdr:colOff>517525</xdr:colOff>
      <xdr:row>39</xdr:row>
      <xdr:rowOff>35611</xdr:rowOff>
    </xdr:to>
    <xdr:cxnSp macro="">
      <xdr:nvCxnSpPr>
        <xdr:cNvPr id="498" name="直線コネクタ 497"/>
        <xdr:cNvCxnSpPr/>
      </xdr:nvCxnSpPr>
      <xdr:spPr>
        <a:xfrm flipV="1">
          <a:off x="15481300" y="6061088"/>
          <a:ext cx="8382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151312</xdr:rowOff>
    </xdr:from>
    <xdr:ext cx="534377" cy="259045"/>
    <xdr:sp macro="" textlink="">
      <xdr:nvSpPr>
        <xdr:cNvPr id="499" name="災害復旧事業費平均値テキスト"/>
        <xdr:cNvSpPr txBox="1"/>
      </xdr:nvSpPr>
      <xdr:spPr>
        <a:xfrm>
          <a:off x="16370300" y="6494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35611</xdr:rowOff>
    </xdr:from>
    <xdr:to>
      <xdr:col>22</xdr:col>
      <xdr:colOff>365125</xdr:colOff>
      <xdr:row>39</xdr:row>
      <xdr:rowOff>44450</xdr:rowOff>
    </xdr:to>
    <xdr:cxnSp macro="">
      <xdr:nvCxnSpPr>
        <xdr:cNvPr id="501" name="直線コネクタ 500"/>
        <xdr:cNvCxnSpPr/>
      </xdr:nvCxnSpPr>
      <xdr:spPr>
        <a:xfrm flipV="1">
          <a:off x="14592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43714</xdr:rowOff>
    </xdr:from>
    <xdr:to>
      <xdr:col>19</xdr:col>
      <xdr:colOff>644525</xdr:colOff>
      <xdr:row>39</xdr:row>
      <xdr:rowOff>44450</xdr:rowOff>
    </xdr:to>
    <xdr:cxnSp macro="">
      <xdr:nvCxnSpPr>
        <xdr:cNvPr id="507" name="直線コネクタ 506"/>
        <xdr:cNvCxnSpPr/>
      </xdr:nvCxnSpPr>
      <xdr:spPr>
        <a:xfrm>
          <a:off x="12814300" y="673026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9538</xdr:rowOff>
    </xdr:from>
    <xdr:to>
      <xdr:col>23</xdr:col>
      <xdr:colOff>568325</xdr:colOff>
      <xdr:row>35</xdr:row>
      <xdr:rowOff>111138</xdr:rowOff>
    </xdr:to>
    <xdr:sp macro="" textlink="">
      <xdr:nvSpPr>
        <xdr:cNvPr id="517" name="円/楕円 516"/>
        <xdr:cNvSpPr/>
      </xdr:nvSpPr>
      <xdr:spPr>
        <a:xfrm>
          <a:off x="16268700" y="60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32415</xdr:rowOff>
    </xdr:from>
    <xdr:ext cx="534377" cy="259045"/>
    <xdr:sp macro="" textlink="">
      <xdr:nvSpPr>
        <xdr:cNvPr id="518" name="災害復旧事業費該当値テキスト"/>
        <xdr:cNvSpPr txBox="1"/>
      </xdr:nvSpPr>
      <xdr:spPr>
        <a:xfrm>
          <a:off x="16370300" y="58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156261</xdr:rowOff>
    </xdr:from>
    <xdr:to>
      <xdr:col>22</xdr:col>
      <xdr:colOff>415925</xdr:colOff>
      <xdr:row>39</xdr:row>
      <xdr:rowOff>86411</xdr:rowOff>
    </xdr:to>
    <xdr:sp macro="" textlink="">
      <xdr:nvSpPr>
        <xdr:cNvPr id="519" name="円/楕円 518"/>
        <xdr:cNvSpPr/>
      </xdr:nvSpPr>
      <xdr:spPr>
        <a:xfrm>
          <a:off x="15430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77538</xdr:rowOff>
    </xdr:from>
    <xdr:ext cx="378565" cy="259045"/>
    <xdr:sp macro="" textlink="">
      <xdr:nvSpPr>
        <xdr:cNvPr id="520" name="テキスト ボックス 519"/>
        <xdr:cNvSpPr txBox="1"/>
      </xdr:nvSpPr>
      <xdr:spPr>
        <a:xfrm>
          <a:off x="15292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164364</xdr:rowOff>
    </xdr:from>
    <xdr:to>
      <xdr:col>18</xdr:col>
      <xdr:colOff>492125</xdr:colOff>
      <xdr:row>39</xdr:row>
      <xdr:rowOff>94514</xdr:rowOff>
    </xdr:to>
    <xdr:sp macro="" textlink="">
      <xdr:nvSpPr>
        <xdr:cNvPr id="525" name="円/楕円 524"/>
        <xdr:cNvSpPr/>
      </xdr:nvSpPr>
      <xdr:spPr>
        <a:xfrm>
          <a:off x="127635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85641</xdr:rowOff>
    </xdr:from>
    <xdr:ext cx="313932" cy="259045"/>
    <xdr:sp macro="" textlink="">
      <xdr:nvSpPr>
        <xdr:cNvPr id="526" name="テキスト ボックス 525"/>
        <xdr:cNvSpPr txBox="1"/>
      </xdr:nvSpPr>
      <xdr:spPr>
        <a:xfrm>
          <a:off x="12657333" y="6772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170366</xdr:rowOff>
    </xdr:from>
    <xdr:to>
      <xdr:col>23</xdr:col>
      <xdr:colOff>517525</xdr:colOff>
      <xdr:row>77</xdr:row>
      <xdr:rowOff>10838</xdr:rowOff>
    </xdr:to>
    <xdr:cxnSp macro="">
      <xdr:nvCxnSpPr>
        <xdr:cNvPr id="600" name="直線コネクタ 599"/>
        <xdr:cNvCxnSpPr/>
      </xdr:nvCxnSpPr>
      <xdr:spPr>
        <a:xfrm flipV="1">
          <a:off x="15481300" y="13200566"/>
          <a:ext cx="838200" cy="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7724</xdr:rowOff>
    </xdr:from>
    <xdr:to>
      <xdr:col>22</xdr:col>
      <xdr:colOff>365125</xdr:colOff>
      <xdr:row>77</xdr:row>
      <xdr:rowOff>10838</xdr:rowOff>
    </xdr:to>
    <xdr:cxnSp macro="">
      <xdr:nvCxnSpPr>
        <xdr:cNvPr id="603" name="直線コネクタ 602"/>
        <xdr:cNvCxnSpPr/>
      </xdr:nvCxnSpPr>
      <xdr:spPr>
        <a:xfrm>
          <a:off x="14592300" y="13209374"/>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7724</xdr:rowOff>
    </xdr:from>
    <xdr:to>
      <xdr:col>21</xdr:col>
      <xdr:colOff>161925</xdr:colOff>
      <xdr:row>77</xdr:row>
      <xdr:rowOff>28761</xdr:rowOff>
    </xdr:to>
    <xdr:cxnSp macro="">
      <xdr:nvCxnSpPr>
        <xdr:cNvPr id="606" name="直線コネクタ 605"/>
        <xdr:cNvCxnSpPr/>
      </xdr:nvCxnSpPr>
      <xdr:spPr>
        <a:xfrm flipV="1">
          <a:off x="13703300" y="13209374"/>
          <a:ext cx="889000" cy="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28761</xdr:rowOff>
    </xdr:from>
    <xdr:to>
      <xdr:col>19</xdr:col>
      <xdr:colOff>644525</xdr:colOff>
      <xdr:row>77</xdr:row>
      <xdr:rowOff>37928</xdr:rowOff>
    </xdr:to>
    <xdr:cxnSp macro="">
      <xdr:nvCxnSpPr>
        <xdr:cNvPr id="609" name="直線コネクタ 608"/>
        <xdr:cNvCxnSpPr/>
      </xdr:nvCxnSpPr>
      <xdr:spPr>
        <a:xfrm flipV="1">
          <a:off x="12814300" y="13230411"/>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119566</xdr:rowOff>
    </xdr:from>
    <xdr:to>
      <xdr:col>23</xdr:col>
      <xdr:colOff>568325</xdr:colOff>
      <xdr:row>77</xdr:row>
      <xdr:rowOff>49716</xdr:rowOff>
    </xdr:to>
    <xdr:sp macro="" textlink="">
      <xdr:nvSpPr>
        <xdr:cNvPr id="619" name="円/楕円 618"/>
        <xdr:cNvSpPr/>
      </xdr:nvSpPr>
      <xdr:spPr>
        <a:xfrm>
          <a:off x="16268700" y="1314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34493</xdr:rowOff>
    </xdr:from>
    <xdr:ext cx="534377" cy="259045"/>
    <xdr:sp macro="" textlink="">
      <xdr:nvSpPr>
        <xdr:cNvPr id="620" name="公債費該当値テキスト"/>
        <xdr:cNvSpPr txBox="1"/>
      </xdr:nvSpPr>
      <xdr:spPr>
        <a:xfrm>
          <a:off x="16370300" y="1306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131488</xdr:rowOff>
    </xdr:from>
    <xdr:to>
      <xdr:col>22</xdr:col>
      <xdr:colOff>415925</xdr:colOff>
      <xdr:row>77</xdr:row>
      <xdr:rowOff>61638</xdr:rowOff>
    </xdr:to>
    <xdr:sp macro="" textlink="">
      <xdr:nvSpPr>
        <xdr:cNvPr id="621" name="円/楕円 620"/>
        <xdr:cNvSpPr/>
      </xdr:nvSpPr>
      <xdr:spPr>
        <a:xfrm>
          <a:off x="15430500" y="131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52765</xdr:rowOff>
    </xdr:from>
    <xdr:ext cx="534377" cy="259045"/>
    <xdr:sp macro="" textlink="">
      <xdr:nvSpPr>
        <xdr:cNvPr id="622" name="テキスト ボックス 621"/>
        <xdr:cNvSpPr txBox="1"/>
      </xdr:nvSpPr>
      <xdr:spPr>
        <a:xfrm>
          <a:off x="15214111" y="1325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128374</xdr:rowOff>
    </xdr:from>
    <xdr:to>
      <xdr:col>21</xdr:col>
      <xdr:colOff>212725</xdr:colOff>
      <xdr:row>77</xdr:row>
      <xdr:rowOff>58524</xdr:rowOff>
    </xdr:to>
    <xdr:sp macro="" textlink="">
      <xdr:nvSpPr>
        <xdr:cNvPr id="623" name="円/楕円 622"/>
        <xdr:cNvSpPr/>
      </xdr:nvSpPr>
      <xdr:spPr>
        <a:xfrm>
          <a:off x="14541500" y="131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49651</xdr:rowOff>
    </xdr:from>
    <xdr:ext cx="534377" cy="259045"/>
    <xdr:sp macro="" textlink="">
      <xdr:nvSpPr>
        <xdr:cNvPr id="624" name="テキスト ボックス 623"/>
        <xdr:cNvSpPr txBox="1"/>
      </xdr:nvSpPr>
      <xdr:spPr>
        <a:xfrm>
          <a:off x="14325111" y="132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149411</xdr:rowOff>
    </xdr:from>
    <xdr:to>
      <xdr:col>20</xdr:col>
      <xdr:colOff>9525</xdr:colOff>
      <xdr:row>77</xdr:row>
      <xdr:rowOff>79561</xdr:rowOff>
    </xdr:to>
    <xdr:sp macro="" textlink="">
      <xdr:nvSpPr>
        <xdr:cNvPr id="625" name="円/楕円 624"/>
        <xdr:cNvSpPr/>
      </xdr:nvSpPr>
      <xdr:spPr>
        <a:xfrm>
          <a:off x="13652500" y="131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70688</xdr:rowOff>
    </xdr:from>
    <xdr:ext cx="534377" cy="259045"/>
    <xdr:sp macro="" textlink="">
      <xdr:nvSpPr>
        <xdr:cNvPr id="626" name="テキスト ボックス 625"/>
        <xdr:cNvSpPr txBox="1"/>
      </xdr:nvSpPr>
      <xdr:spPr>
        <a:xfrm>
          <a:off x="13436111" y="132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158578</xdr:rowOff>
    </xdr:from>
    <xdr:to>
      <xdr:col>18</xdr:col>
      <xdr:colOff>492125</xdr:colOff>
      <xdr:row>77</xdr:row>
      <xdr:rowOff>88728</xdr:rowOff>
    </xdr:to>
    <xdr:sp macro="" textlink="">
      <xdr:nvSpPr>
        <xdr:cNvPr id="627" name="円/楕円 626"/>
        <xdr:cNvSpPr/>
      </xdr:nvSpPr>
      <xdr:spPr>
        <a:xfrm>
          <a:off x="12763500" y="131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79855</xdr:rowOff>
    </xdr:from>
    <xdr:ext cx="534377" cy="259045"/>
    <xdr:sp macro="" textlink="">
      <xdr:nvSpPr>
        <xdr:cNvPr id="628" name="テキスト ボックス 627"/>
        <xdr:cNvSpPr txBox="1"/>
      </xdr:nvSpPr>
      <xdr:spPr>
        <a:xfrm>
          <a:off x="12547111" y="132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86660</xdr:rowOff>
    </xdr:from>
    <xdr:to>
      <xdr:col>23</xdr:col>
      <xdr:colOff>517525</xdr:colOff>
      <xdr:row>98</xdr:row>
      <xdr:rowOff>96256</xdr:rowOff>
    </xdr:to>
    <xdr:cxnSp macro="">
      <xdr:nvCxnSpPr>
        <xdr:cNvPr id="655" name="直線コネクタ 654"/>
        <xdr:cNvCxnSpPr/>
      </xdr:nvCxnSpPr>
      <xdr:spPr>
        <a:xfrm flipV="1">
          <a:off x="15481300" y="16888760"/>
          <a:ext cx="8382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96256</xdr:rowOff>
    </xdr:from>
    <xdr:to>
      <xdr:col>22</xdr:col>
      <xdr:colOff>365125</xdr:colOff>
      <xdr:row>98</xdr:row>
      <xdr:rowOff>102140</xdr:rowOff>
    </xdr:to>
    <xdr:cxnSp macro="">
      <xdr:nvCxnSpPr>
        <xdr:cNvPr id="658" name="直線コネクタ 657"/>
        <xdr:cNvCxnSpPr/>
      </xdr:nvCxnSpPr>
      <xdr:spPr>
        <a:xfrm flipV="1">
          <a:off x="14592300" y="16898356"/>
          <a:ext cx="8890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102140</xdr:rowOff>
    </xdr:from>
    <xdr:to>
      <xdr:col>21</xdr:col>
      <xdr:colOff>161925</xdr:colOff>
      <xdr:row>98</xdr:row>
      <xdr:rowOff>108800</xdr:rowOff>
    </xdr:to>
    <xdr:cxnSp macro="">
      <xdr:nvCxnSpPr>
        <xdr:cNvPr id="661" name="直線コネクタ 660"/>
        <xdr:cNvCxnSpPr/>
      </xdr:nvCxnSpPr>
      <xdr:spPr>
        <a:xfrm flipV="1">
          <a:off x="13703300" y="16904240"/>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66894</xdr:rowOff>
    </xdr:from>
    <xdr:to>
      <xdr:col>19</xdr:col>
      <xdr:colOff>644525</xdr:colOff>
      <xdr:row>98</xdr:row>
      <xdr:rowOff>108800</xdr:rowOff>
    </xdr:to>
    <xdr:cxnSp macro="">
      <xdr:nvCxnSpPr>
        <xdr:cNvPr id="664" name="直線コネクタ 663"/>
        <xdr:cNvCxnSpPr/>
      </xdr:nvCxnSpPr>
      <xdr:spPr>
        <a:xfrm>
          <a:off x="12814300" y="16868994"/>
          <a:ext cx="889000" cy="4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35860</xdr:rowOff>
    </xdr:from>
    <xdr:to>
      <xdr:col>23</xdr:col>
      <xdr:colOff>568325</xdr:colOff>
      <xdr:row>98</xdr:row>
      <xdr:rowOff>137460</xdr:rowOff>
    </xdr:to>
    <xdr:sp macro="" textlink="">
      <xdr:nvSpPr>
        <xdr:cNvPr id="674" name="円/楕円 673"/>
        <xdr:cNvSpPr/>
      </xdr:nvSpPr>
      <xdr:spPr>
        <a:xfrm>
          <a:off x="16268700" y="168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125496</xdr:rowOff>
    </xdr:from>
    <xdr:ext cx="534377" cy="259045"/>
    <xdr:sp macro="" textlink="">
      <xdr:nvSpPr>
        <xdr:cNvPr id="675" name="積立金該当値テキスト"/>
        <xdr:cNvSpPr txBox="1"/>
      </xdr:nvSpPr>
      <xdr:spPr>
        <a:xfrm>
          <a:off x="16370300" y="167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45456</xdr:rowOff>
    </xdr:from>
    <xdr:to>
      <xdr:col>22</xdr:col>
      <xdr:colOff>415925</xdr:colOff>
      <xdr:row>98</xdr:row>
      <xdr:rowOff>147056</xdr:rowOff>
    </xdr:to>
    <xdr:sp macro="" textlink="">
      <xdr:nvSpPr>
        <xdr:cNvPr id="676" name="円/楕円 675"/>
        <xdr:cNvSpPr/>
      </xdr:nvSpPr>
      <xdr:spPr>
        <a:xfrm>
          <a:off x="15430500" y="168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138183</xdr:rowOff>
    </xdr:from>
    <xdr:ext cx="534377" cy="259045"/>
    <xdr:sp macro="" textlink="">
      <xdr:nvSpPr>
        <xdr:cNvPr id="677" name="テキスト ボックス 676"/>
        <xdr:cNvSpPr txBox="1"/>
      </xdr:nvSpPr>
      <xdr:spPr>
        <a:xfrm>
          <a:off x="15214111" y="1694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51340</xdr:rowOff>
    </xdr:from>
    <xdr:to>
      <xdr:col>21</xdr:col>
      <xdr:colOff>212725</xdr:colOff>
      <xdr:row>98</xdr:row>
      <xdr:rowOff>152940</xdr:rowOff>
    </xdr:to>
    <xdr:sp macro="" textlink="">
      <xdr:nvSpPr>
        <xdr:cNvPr id="678" name="円/楕円 677"/>
        <xdr:cNvSpPr/>
      </xdr:nvSpPr>
      <xdr:spPr>
        <a:xfrm>
          <a:off x="14541500" y="168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144067</xdr:rowOff>
    </xdr:from>
    <xdr:ext cx="534377" cy="259045"/>
    <xdr:sp macro="" textlink="">
      <xdr:nvSpPr>
        <xdr:cNvPr id="679" name="テキスト ボックス 678"/>
        <xdr:cNvSpPr txBox="1"/>
      </xdr:nvSpPr>
      <xdr:spPr>
        <a:xfrm>
          <a:off x="14325111" y="1694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58000</xdr:rowOff>
    </xdr:from>
    <xdr:to>
      <xdr:col>20</xdr:col>
      <xdr:colOff>9525</xdr:colOff>
      <xdr:row>98</xdr:row>
      <xdr:rowOff>159600</xdr:rowOff>
    </xdr:to>
    <xdr:sp macro="" textlink="">
      <xdr:nvSpPr>
        <xdr:cNvPr id="680" name="円/楕円 679"/>
        <xdr:cNvSpPr/>
      </xdr:nvSpPr>
      <xdr:spPr>
        <a:xfrm>
          <a:off x="13652500" y="168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150727</xdr:rowOff>
    </xdr:from>
    <xdr:ext cx="534377" cy="259045"/>
    <xdr:sp macro="" textlink="">
      <xdr:nvSpPr>
        <xdr:cNvPr id="681" name="テキスト ボックス 680"/>
        <xdr:cNvSpPr txBox="1"/>
      </xdr:nvSpPr>
      <xdr:spPr>
        <a:xfrm>
          <a:off x="13436111" y="1695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16094</xdr:rowOff>
    </xdr:from>
    <xdr:to>
      <xdr:col>18</xdr:col>
      <xdr:colOff>492125</xdr:colOff>
      <xdr:row>98</xdr:row>
      <xdr:rowOff>117694</xdr:rowOff>
    </xdr:to>
    <xdr:sp macro="" textlink="">
      <xdr:nvSpPr>
        <xdr:cNvPr id="682" name="円/楕円 681"/>
        <xdr:cNvSpPr/>
      </xdr:nvSpPr>
      <xdr:spPr>
        <a:xfrm>
          <a:off x="12763500" y="168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108821</xdr:rowOff>
    </xdr:from>
    <xdr:ext cx="534377" cy="259045"/>
    <xdr:sp macro="" textlink="">
      <xdr:nvSpPr>
        <xdr:cNvPr id="683" name="テキスト ボックス 682"/>
        <xdr:cNvSpPr txBox="1"/>
      </xdr:nvSpPr>
      <xdr:spPr>
        <a:xfrm>
          <a:off x="12547111" y="169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13132</xdr:rowOff>
    </xdr:from>
    <xdr:to>
      <xdr:col>32</xdr:col>
      <xdr:colOff>187325</xdr:colOff>
      <xdr:row>59</xdr:row>
      <xdr:rowOff>44450</xdr:rowOff>
    </xdr:to>
    <xdr:cxnSp macro="">
      <xdr:nvCxnSpPr>
        <xdr:cNvPr id="769" name="直線コネクタ 768"/>
        <xdr:cNvCxnSpPr/>
      </xdr:nvCxnSpPr>
      <xdr:spPr>
        <a:xfrm flipV="1">
          <a:off x="21323300" y="10128682"/>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133782</xdr:rowOff>
    </xdr:from>
    <xdr:to>
      <xdr:col>32</xdr:col>
      <xdr:colOff>238125</xdr:colOff>
      <xdr:row>59</xdr:row>
      <xdr:rowOff>63932</xdr:rowOff>
    </xdr:to>
    <xdr:sp macro="" textlink="">
      <xdr:nvSpPr>
        <xdr:cNvPr id="788" name="円/楕円 787"/>
        <xdr:cNvSpPr/>
      </xdr:nvSpPr>
      <xdr:spPr>
        <a:xfrm>
          <a:off x="22110700" y="100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48709</xdr:rowOff>
    </xdr:from>
    <xdr:ext cx="378565" cy="259045"/>
    <xdr:sp macro="" textlink="">
      <xdr:nvSpPr>
        <xdr:cNvPr id="789" name="貸付金該当値テキスト"/>
        <xdr:cNvSpPr txBox="1"/>
      </xdr:nvSpPr>
      <xdr:spPr>
        <a:xfrm>
          <a:off x="22212300" y="999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37554</xdr:rowOff>
    </xdr:from>
    <xdr:to>
      <xdr:col>32</xdr:col>
      <xdr:colOff>187325</xdr:colOff>
      <xdr:row>77</xdr:row>
      <xdr:rowOff>113297</xdr:rowOff>
    </xdr:to>
    <xdr:cxnSp macro="">
      <xdr:nvCxnSpPr>
        <xdr:cNvPr id="827" name="直線コネクタ 826"/>
        <xdr:cNvCxnSpPr/>
      </xdr:nvCxnSpPr>
      <xdr:spPr>
        <a:xfrm flipV="1">
          <a:off x="21323300" y="13239204"/>
          <a:ext cx="8382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113297</xdr:rowOff>
    </xdr:from>
    <xdr:to>
      <xdr:col>31</xdr:col>
      <xdr:colOff>34925</xdr:colOff>
      <xdr:row>77</xdr:row>
      <xdr:rowOff>170269</xdr:rowOff>
    </xdr:to>
    <xdr:cxnSp macro="">
      <xdr:nvCxnSpPr>
        <xdr:cNvPr id="830" name="直線コネクタ 829"/>
        <xdr:cNvCxnSpPr/>
      </xdr:nvCxnSpPr>
      <xdr:spPr>
        <a:xfrm flipV="1">
          <a:off x="20434300" y="13314947"/>
          <a:ext cx="889000" cy="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170269</xdr:rowOff>
    </xdr:from>
    <xdr:to>
      <xdr:col>29</xdr:col>
      <xdr:colOff>517525</xdr:colOff>
      <xdr:row>78</xdr:row>
      <xdr:rowOff>17374</xdr:rowOff>
    </xdr:to>
    <xdr:cxnSp macro="">
      <xdr:nvCxnSpPr>
        <xdr:cNvPr id="833" name="直線コネクタ 832"/>
        <xdr:cNvCxnSpPr/>
      </xdr:nvCxnSpPr>
      <xdr:spPr>
        <a:xfrm flipV="1">
          <a:off x="19545300" y="13371919"/>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17374</xdr:rowOff>
    </xdr:from>
    <xdr:to>
      <xdr:col>28</xdr:col>
      <xdr:colOff>314325</xdr:colOff>
      <xdr:row>78</xdr:row>
      <xdr:rowOff>51091</xdr:rowOff>
    </xdr:to>
    <xdr:cxnSp macro="">
      <xdr:nvCxnSpPr>
        <xdr:cNvPr id="836" name="直線コネクタ 835"/>
        <xdr:cNvCxnSpPr/>
      </xdr:nvCxnSpPr>
      <xdr:spPr>
        <a:xfrm flipV="1">
          <a:off x="18656300" y="13390474"/>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158204</xdr:rowOff>
    </xdr:from>
    <xdr:to>
      <xdr:col>32</xdr:col>
      <xdr:colOff>238125</xdr:colOff>
      <xdr:row>77</xdr:row>
      <xdr:rowOff>88354</xdr:rowOff>
    </xdr:to>
    <xdr:sp macro="" textlink="">
      <xdr:nvSpPr>
        <xdr:cNvPr id="846" name="円/楕円 845"/>
        <xdr:cNvSpPr/>
      </xdr:nvSpPr>
      <xdr:spPr>
        <a:xfrm>
          <a:off x="22110700" y="13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136631</xdr:rowOff>
    </xdr:from>
    <xdr:ext cx="534377" cy="259045"/>
    <xdr:sp macro="" textlink="">
      <xdr:nvSpPr>
        <xdr:cNvPr id="847" name="繰出金該当値テキスト"/>
        <xdr:cNvSpPr txBox="1"/>
      </xdr:nvSpPr>
      <xdr:spPr>
        <a:xfrm>
          <a:off x="22212300" y="131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57,543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62497</xdr:rowOff>
    </xdr:from>
    <xdr:to>
      <xdr:col>31</xdr:col>
      <xdr:colOff>85725</xdr:colOff>
      <xdr:row>77</xdr:row>
      <xdr:rowOff>164097</xdr:rowOff>
    </xdr:to>
    <xdr:sp macro="" textlink="">
      <xdr:nvSpPr>
        <xdr:cNvPr id="848" name="円/楕円 847"/>
        <xdr:cNvSpPr/>
      </xdr:nvSpPr>
      <xdr:spPr>
        <a:xfrm>
          <a:off x="21272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155224</xdr:rowOff>
    </xdr:from>
    <xdr:ext cx="534377" cy="259045"/>
    <xdr:sp macro="" textlink="">
      <xdr:nvSpPr>
        <xdr:cNvPr id="849" name="テキスト ボックス 848"/>
        <xdr:cNvSpPr txBox="1"/>
      </xdr:nvSpPr>
      <xdr:spPr>
        <a:xfrm>
          <a:off x="21056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119469</xdr:rowOff>
    </xdr:from>
    <xdr:to>
      <xdr:col>29</xdr:col>
      <xdr:colOff>568325</xdr:colOff>
      <xdr:row>78</xdr:row>
      <xdr:rowOff>49619</xdr:rowOff>
    </xdr:to>
    <xdr:sp macro="" textlink="">
      <xdr:nvSpPr>
        <xdr:cNvPr id="850" name="円/楕円 849"/>
        <xdr:cNvSpPr/>
      </xdr:nvSpPr>
      <xdr:spPr>
        <a:xfrm>
          <a:off x="20383500" y="133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40746</xdr:rowOff>
    </xdr:from>
    <xdr:ext cx="534377" cy="259045"/>
    <xdr:sp macro="" textlink="">
      <xdr:nvSpPr>
        <xdr:cNvPr id="851" name="テキスト ボックス 850"/>
        <xdr:cNvSpPr txBox="1"/>
      </xdr:nvSpPr>
      <xdr:spPr>
        <a:xfrm>
          <a:off x="20167111" y="134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138024</xdr:rowOff>
    </xdr:from>
    <xdr:to>
      <xdr:col>28</xdr:col>
      <xdr:colOff>365125</xdr:colOff>
      <xdr:row>78</xdr:row>
      <xdr:rowOff>68174</xdr:rowOff>
    </xdr:to>
    <xdr:sp macro="" textlink="">
      <xdr:nvSpPr>
        <xdr:cNvPr id="852" name="円/楕円 851"/>
        <xdr:cNvSpPr/>
      </xdr:nvSpPr>
      <xdr:spPr>
        <a:xfrm>
          <a:off x="19494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59301</xdr:rowOff>
    </xdr:from>
    <xdr:ext cx="534377" cy="259045"/>
    <xdr:sp macro="" textlink="">
      <xdr:nvSpPr>
        <xdr:cNvPr id="853" name="テキスト ボックス 852"/>
        <xdr:cNvSpPr txBox="1"/>
      </xdr:nvSpPr>
      <xdr:spPr>
        <a:xfrm>
          <a:off x="19278111" y="134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291</xdr:rowOff>
    </xdr:from>
    <xdr:to>
      <xdr:col>27</xdr:col>
      <xdr:colOff>161925</xdr:colOff>
      <xdr:row>78</xdr:row>
      <xdr:rowOff>101891</xdr:rowOff>
    </xdr:to>
    <xdr:sp macro="" textlink="">
      <xdr:nvSpPr>
        <xdr:cNvPr id="854" name="円/楕円 853"/>
        <xdr:cNvSpPr/>
      </xdr:nvSpPr>
      <xdr:spPr>
        <a:xfrm>
          <a:off x="18605500" y="1337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93018</xdr:rowOff>
    </xdr:from>
    <xdr:ext cx="534377" cy="259045"/>
    <xdr:sp macro="" textlink="">
      <xdr:nvSpPr>
        <xdr:cNvPr id="855" name="テキスト ボックス 854"/>
        <xdr:cNvSpPr txBox="1"/>
      </xdr:nvSpPr>
      <xdr:spPr>
        <a:xfrm>
          <a:off x="18389111" y="134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性質別の歳出は</a:t>
          </a:r>
          <a:r>
            <a:rPr kumimoji="1" lang="ja-JP" altLang="en-US" sz="1100">
              <a:solidFill>
                <a:sysClr val="windowText" lastClr="000000"/>
              </a:solidFill>
              <a:effectLst/>
              <a:latin typeface="+mn-lt"/>
              <a:ea typeface="+mn-ea"/>
              <a:cs typeface="+mn-cs"/>
            </a:rPr>
            <a:t>、おおよそ</a:t>
          </a:r>
          <a:r>
            <a:rPr kumimoji="1" lang="ja-JP" altLang="ja-JP" sz="1100">
              <a:solidFill>
                <a:sysClr val="windowText" lastClr="000000"/>
              </a:solidFill>
              <a:effectLst/>
              <a:latin typeface="+mn-lt"/>
              <a:ea typeface="+mn-ea"/>
              <a:cs typeface="+mn-cs"/>
            </a:rPr>
            <a:t>類似団体と比較してコストが低くなっている状況である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しかし、物件費、補助費等、災害復旧事業費については、平成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年熊本地震の影響により、大きく増加している。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具体的には、物件費は災害廃棄物処理手数料の増加により、類似団体中で住民一人当たりのコストが一番高くなっている。</a:t>
          </a:r>
        </a:p>
        <a:p>
          <a:r>
            <a:rPr kumimoji="1" lang="ja-JP" altLang="en-US" sz="1100">
              <a:solidFill>
                <a:sysClr val="windowText" lastClr="000000"/>
              </a:solidFill>
              <a:effectLst/>
              <a:latin typeface="+mn-lt"/>
              <a:ea typeface="+mn-ea"/>
              <a:cs typeface="+mn-cs"/>
            </a:rPr>
            <a:t>補助費等は、損壊家屋等解体撤去に係る増によるものである。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災害復旧事業費は、住民一人当たり</a:t>
          </a:r>
          <a:r>
            <a:rPr kumimoji="1" lang="en-US" altLang="ja-JP" sz="1100">
              <a:solidFill>
                <a:sysClr val="windowText" lastClr="000000"/>
              </a:solidFill>
              <a:effectLst/>
              <a:latin typeface="+mn-lt"/>
              <a:ea typeface="+mn-ea"/>
              <a:cs typeface="+mn-cs"/>
            </a:rPr>
            <a:t>52,749</a:t>
          </a:r>
          <a:r>
            <a:rPr kumimoji="1" lang="ja-JP" altLang="en-US" sz="1100">
              <a:solidFill>
                <a:sysClr val="windowText" lastClr="000000"/>
              </a:solidFill>
              <a:effectLst/>
              <a:latin typeface="+mn-lt"/>
              <a:ea typeface="+mn-ea"/>
              <a:cs typeface="+mn-cs"/>
            </a:rPr>
            <a:t>円となっており、類似団体と比較して</a:t>
          </a:r>
          <a:r>
            <a:rPr kumimoji="1" lang="en-US" altLang="ja-JP" sz="1100">
              <a:solidFill>
                <a:sysClr val="windowText" lastClr="000000"/>
              </a:solidFill>
              <a:effectLst/>
              <a:latin typeface="+mn-lt"/>
              <a:ea typeface="+mn-ea"/>
              <a:cs typeface="+mn-cs"/>
            </a:rPr>
            <a:t>39,862</a:t>
          </a:r>
          <a:r>
            <a:rPr kumimoji="1" lang="ja-JP" altLang="en-US" sz="1100">
              <a:solidFill>
                <a:sysClr val="windowText" lastClr="000000"/>
              </a:solidFill>
              <a:effectLst/>
              <a:latin typeface="+mn-lt"/>
              <a:ea typeface="+mn-ea"/>
              <a:cs typeface="+mn-cs"/>
            </a:rPr>
            <a:t>円高い状況となっている。前年度と比較し</a:t>
          </a:r>
          <a:r>
            <a:rPr kumimoji="1" lang="en-US" altLang="ja-JP" sz="1100">
              <a:solidFill>
                <a:sysClr val="windowText" lastClr="000000"/>
              </a:solidFill>
              <a:effectLst/>
              <a:latin typeface="+mn-lt"/>
              <a:ea typeface="+mn-ea"/>
              <a:cs typeface="+mn-cs"/>
            </a:rPr>
            <a:t>7,398.2</a:t>
          </a:r>
          <a:r>
            <a:rPr kumimoji="1" lang="ja-JP" altLang="en-US" sz="1100">
              <a:solidFill>
                <a:sysClr val="windowText" lastClr="000000"/>
              </a:solidFill>
              <a:effectLst/>
              <a:latin typeface="+mn-lt"/>
              <a:ea typeface="+mn-ea"/>
              <a:cs typeface="+mn-cs"/>
            </a:rPr>
            <a:t>％増となっている。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なお、扶助費も前年度から大きく増加しており、これは、</a:t>
          </a:r>
          <a:r>
            <a:rPr kumimoji="1" lang="ja-JP" altLang="ja-JP" sz="1100">
              <a:solidFill>
                <a:sysClr val="windowText" lastClr="000000"/>
              </a:solidFill>
              <a:effectLst/>
              <a:latin typeface="+mn-lt"/>
              <a:ea typeface="+mn-ea"/>
              <a:cs typeface="+mn-cs"/>
            </a:rPr>
            <a:t>人口増加とともに子どもの数が増え、それに伴う施設型給付費扶助、障害児施設給付費扶助が近年増加していることが主な要因である。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熊本県嘉島町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9,126
9,094
16.65
7,803,320
7,277,771
299,633
2,562,458
6,086,681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6477</xdr:rowOff>
    </xdr:from>
    <xdr:to>
      <xdr:col>6</xdr:col>
      <xdr:colOff>511175</xdr:colOff>
      <xdr:row>38</xdr:row>
      <xdr:rowOff>73025</xdr:rowOff>
    </xdr:to>
    <xdr:cxnSp macro="">
      <xdr:nvCxnSpPr>
        <xdr:cNvPr id="61" name="直線コネクタ 60"/>
        <xdr:cNvCxnSpPr/>
      </xdr:nvCxnSpPr>
      <xdr:spPr>
        <a:xfrm>
          <a:off x="3797300" y="6521577"/>
          <a:ext cx="8382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6477</xdr:rowOff>
    </xdr:from>
    <xdr:to>
      <xdr:col>5</xdr:col>
      <xdr:colOff>358775</xdr:colOff>
      <xdr:row>38</xdr:row>
      <xdr:rowOff>27178</xdr:rowOff>
    </xdr:to>
    <xdr:cxnSp macro="">
      <xdr:nvCxnSpPr>
        <xdr:cNvPr id="64" name="直線コネクタ 63"/>
        <xdr:cNvCxnSpPr/>
      </xdr:nvCxnSpPr>
      <xdr:spPr>
        <a:xfrm flipV="1">
          <a:off x="2908300" y="6521577"/>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25019</xdr:rowOff>
    </xdr:from>
    <xdr:to>
      <xdr:col>4</xdr:col>
      <xdr:colOff>155575</xdr:colOff>
      <xdr:row>38</xdr:row>
      <xdr:rowOff>27178</xdr:rowOff>
    </xdr:to>
    <xdr:cxnSp macro="">
      <xdr:nvCxnSpPr>
        <xdr:cNvPr id="67" name="直線コネクタ 66"/>
        <xdr:cNvCxnSpPr/>
      </xdr:nvCxnSpPr>
      <xdr:spPr>
        <a:xfrm>
          <a:off x="2019300" y="6540119"/>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162306</xdr:rowOff>
    </xdr:from>
    <xdr:to>
      <xdr:col>2</xdr:col>
      <xdr:colOff>638175</xdr:colOff>
      <xdr:row>38</xdr:row>
      <xdr:rowOff>25019</xdr:rowOff>
    </xdr:to>
    <xdr:cxnSp macro="">
      <xdr:nvCxnSpPr>
        <xdr:cNvPr id="70" name="直線コネクタ 69"/>
        <xdr:cNvCxnSpPr/>
      </xdr:nvCxnSpPr>
      <xdr:spPr>
        <a:xfrm>
          <a:off x="1130300" y="6505956"/>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22225</xdr:rowOff>
    </xdr:from>
    <xdr:to>
      <xdr:col>6</xdr:col>
      <xdr:colOff>561975</xdr:colOff>
      <xdr:row>38</xdr:row>
      <xdr:rowOff>123825</xdr:rowOff>
    </xdr:to>
    <xdr:sp macro="" textlink="">
      <xdr:nvSpPr>
        <xdr:cNvPr id="80" name="円/楕円 79"/>
        <xdr:cNvSpPr/>
      </xdr:nvSpPr>
      <xdr:spPr>
        <a:xfrm>
          <a:off x="45847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108602</xdr:rowOff>
    </xdr:from>
    <xdr:ext cx="469744" cy="259045"/>
    <xdr:sp macro="" textlink="">
      <xdr:nvSpPr>
        <xdr:cNvPr id="81" name="議会費該当値テキスト"/>
        <xdr:cNvSpPr txBox="1"/>
      </xdr:nvSpPr>
      <xdr:spPr>
        <a:xfrm>
          <a:off x="4686300" y="645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127127</xdr:rowOff>
    </xdr:from>
    <xdr:to>
      <xdr:col>5</xdr:col>
      <xdr:colOff>409575</xdr:colOff>
      <xdr:row>38</xdr:row>
      <xdr:rowOff>57277</xdr:rowOff>
    </xdr:to>
    <xdr:sp macro="" textlink="">
      <xdr:nvSpPr>
        <xdr:cNvPr id="82" name="円/楕円 81"/>
        <xdr:cNvSpPr/>
      </xdr:nvSpPr>
      <xdr:spPr>
        <a:xfrm>
          <a:off x="37465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48404</xdr:rowOff>
    </xdr:from>
    <xdr:ext cx="469744" cy="259045"/>
    <xdr:sp macro="" textlink="">
      <xdr:nvSpPr>
        <xdr:cNvPr id="83" name="テキスト ボックス 82"/>
        <xdr:cNvSpPr txBox="1"/>
      </xdr:nvSpPr>
      <xdr:spPr>
        <a:xfrm>
          <a:off x="3562427" y="65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147828</xdr:rowOff>
    </xdr:from>
    <xdr:to>
      <xdr:col>4</xdr:col>
      <xdr:colOff>206375</xdr:colOff>
      <xdr:row>38</xdr:row>
      <xdr:rowOff>77978</xdr:rowOff>
    </xdr:to>
    <xdr:sp macro="" textlink="">
      <xdr:nvSpPr>
        <xdr:cNvPr id="84" name="円/楕円 83"/>
        <xdr:cNvSpPr/>
      </xdr:nvSpPr>
      <xdr:spPr>
        <a:xfrm>
          <a:off x="2857500" y="64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69105</xdr:rowOff>
    </xdr:from>
    <xdr:ext cx="469744" cy="259045"/>
    <xdr:sp macro="" textlink="">
      <xdr:nvSpPr>
        <xdr:cNvPr id="85" name="テキスト ボックス 84"/>
        <xdr:cNvSpPr txBox="1"/>
      </xdr:nvSpPr>
      <xdr:spPr>
        <a:xfrm>
          <a:off x="2673427" y="658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145669</xdr:rowOff>
    </xdr:from>
    <xdr:to>
      <xdr:col>3</xdr:col>
      <xdr:colOff>3175</xdr:colOff>
      <xdr:row>38</xdr:row>
      <xdr:rowOff>75819</xdr:rowOff>
    </xdr:to>
    <xdr:sp macro="" textlink="">
      <xdr:nvSpPr>
        <xdr:cNvPr id="86" name="円/楕円 85"/>
        <xdr:cNvSpPr/>
      </xdr:nvSpPr>
      <xdr:spPr>
        <a:xfrm>
          <a:off x="1968500" y="64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66946</xdr:rowOff>
    </xdr:from>
    <xdr:ext cx="469744" cy="259045"/>
    <xdr:sp macro="" textlink="">
      <xdr:nvSpPr>
        <xdr:cNvPr id="87" name="テキスト ボックス 86"/>
        <xdr:cNvSpPr txBox="1"/>
      </xdr:nvSpPr>
      <xdr:spPr>
        <a:xfrm>
          <a:off x="1784427" y="65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111506</xdr:rowOff>
    </xdr:from>
    <xdr:to>
      <xdr:col>1</xdr:col>
      <xdr:colOff>485775</xdr:colOff>
      <xdr:row>38</xdr:row>
      <xdr:rowOff>41656</xdr:rowOff>
    </xdr:to>
    <xdr:sp macro="" textlink="">
      <xdr:nvSpPr>
        <xdr:cNvPr id="88" name="円/楕円 87"/>
        <xdr:cNvSpPr/>
      </xdr:nvSpPr>
      <xdr:spPr>
        <a:xfrm>
          <a:off x="1079500" y="64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32783</xdr:rowOff>
    </xdr:from>
    <xdr:ext cx="469744" cy="259045"/>
    <xdr:sp macro="" textlink="">
      <xdr:nvSpPr>
        <xdr:cNvPr id="89" name="テキスト ボックス 88"/>
        <xdr:cNvSpPr txBox="1"/>
      </xdr:nvSpPr>
      <xdr:spPr>
        <a:xfrm>
          <a:off x="895427" y="65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134382</xdr:rowOff>
    </xdr:from>
    <xdr:to>
      <xdr:col>6</xdr:col>
      <xdr:colOff>511175</xdr:colOff>
      <xdr:row>58</xdr:row>
      <xdr:rowOff>147000</xdr:rowOff>
    </xdr:to>
    <xdr:cxnSp macro="">
      <xdr:nvCxnSpPr>
        <xdr:cNvPr id="120" name="直線コネクタ 119"/>
        <xdr:cNvCxnSpPr/>
      </xdr:nvCxnSpPr>
      <xdr:spPr>
        <a:xfrm flipV="1">
          <a:off x="3797300" y="10078482"/>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147000</xdr:rowOff>
    </xdr:from>
    <xdr:to>
      <xdr:col>5</xdr:col>
      <xdr:colOff>358775</xdr:colOff>
      <xdr:row>58</xdr:row>
      <xdr:rowOff>162725</xdr:rowOff>
    </xdr:to>
    <xdr:cxnSp macro="">
      <xdr:nvCxnSpPr>
        <xdr:cNvPr id="123" name="直線コネクタ 122"/>
        <xdr:cNvCxnSpPr/>
      </xdr:nvCxnSpPr>
      <xdr:spPr>
        <a:xfrm flipV="1">
          <a:off x="2908300" y="10091100"/>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162725</xdr:rowOff>
    </xdr:from>
    <xdr:to>
      <xdr:col>4</xdr:col>
      <xdr:colOff>155575</xdr:colOff>
      <xdr:row>58</xdr:row>
      <xdr:rowOff>171399</xdr:rowOff>
    </xdr:to>
    <xdr:cxnSp macro="">
      <xdr:nvCxnSpPr>
        <xdr:cNvPr id="126" name="直線コネクタ 125"/>
        <xdr:cNvCxnSpPr/>
      </xdr:nvCxnSpPr>
      <xdr:spPr>
        <a:xfrm flipV="1">
          <a:off x="2019300" y="10106825"/>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135617</xdr:rowOff>
    </xdr:from>
    <xdr:to>
      <xdr:col>2</xdr:col>
      <xdr:colOff>638175</xdr:colOff>
      <xdr:row>58</xdr:row>
      <xdr:rowOff>171399</xdr:rowOff>
    </xdr:to>
    <xdr:cxnSp macro="">
      <xdr:nvCxnSpPr>
        <xdr:cNvPr id="129" name="直線コネクタ 128"/>
        <xdr:cNvCxnSpPr/>
      </xdr:nvCxnSpPr>
      <xdr:spPr>
        <a:xfrm>
          <a:off x="1130300" y="10079717"/>
          <a:ext cx="889000" cy="3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83582</xdr:rowOff>
    </xdr:from>
    <xdr:to>
      <xdr:col>6</xdr:col>
      <xdr:colOff>561975</xdr:colOff>
      <xdr:row>59</xdr:row>
      <xdr:rowOff>13732</xdr:rowOff>
    </xdr:to>
    <xdr:sp macro="" textlink="">
      <xdr:nvSpPr>
        <xdr:cNvPr id="139" name="円/楕円 138"/>
        <xdr:cNvSpPr/>
      </xdr:nvSpPr>
      <xdr:spPr>
        <a:xfrm>
          <a:off x="4584700" y="100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169959</xdr:rowOff>
    </xdr:from>
    <xdr:ext cx="534377" cy="259045"/>
    <xdr:sp macro="" textlink="">
      <xdr:nvSpPr>
        <xdr:cNvPr id="140" name="総務費該当値テキスト"/>
        <xdr:cNvSpPr txBox="1"/>
      </xdr:nvSpPr>
      <xdr:spPr>
        <a:xfrm>
          <a:off x="4686300" y="994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96200</xdr:rowOff>
    </xdr:from>
    <xdr:to>
      <xdr:col>5</xdr:col>
      <xdr:colOff>409575</xdr:colOff>
      <xdr:row>59</xdr:row>
      <xdr:rowOff>26350</xdr:rowOff>
    </xdr:to>
    <xdr:sp macro="" textlink="">
      <xdr:nvSpPr>
        <xdr:cNvPr id="141" name="円/楕円 140"/>
        <xdr:cNvSpPr/>
      </xdr:nvSpPr>
      <xdr:spPr>
        <a:xfrm>
          <a:off x="3746500" y="100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17477</xdr:rowOff>
    </xdr:from>
    <xdr:ext cx="534377" cy="259045"/>
    <xdr:sp macro="" textlink="">
      <xdr:nvSpPr>
        <xdr:cNvPr id="142" name="テキスト ボックス 141"/>
        <xdr:cNvSpPr txBox="1"/>
      </xdr:nvSpPr>
      <xdr:spPr>
        <a:xfrm>
          <a:off x="3530111" y="101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111925</xdr:rowOff>
    </xdr:from>
    <xdr:to>
      <xdr:col>4</xdr:col>
      <xdr:colOff>206375</xdr:colOff>
      <xdr:row>59</xdr:row>
      <xdr:rowOff>42075</xdr:rowOff>
    </xdr:to>
    <xdr:sp macro="" textlink="">
      <xdr:nvSpPr>
        <xdr:cNvPr id="143" name="円/楕円 142"/>
        <xdr:cNvSpPr/>
      </xdr:nvSpPr>
      <xdr:spPr>
        <a:xfrm>
          <a:off x="2857500" y="100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33202</xdr:rowOff>
    </xdr:from>
    <xdr:ext cx="534377" cy="259045"/>
    <xdr:sp macro="" textlink="">
      <xdr:nvSpPr>
        <xdr:cNvPr id="144" name="テキスト ボックス 143"/>
        <xdr:cNvSpPr txBox="1"/>
      </xdr:nvSpPr>
      <xdr:spPr>
        <a:xfrm>
          <a:off x="2641111" y="101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120599</xdr:rowOff>
    </xdr:from>
    <xdr:to>
      <xdr:col>3</xdr:col>
      <xdr:colOff>3175</xdr:colOff>
      <xdr:row>59</xdr:row>
      <xdr:rowOff>50749</xdr:rowOff>
    </xdr:to>
    <xdr:sp macro="" textlink="">
      <xdr:nvSpPr>
        <xdr:cNvPr id="145" name="円/楕円 144"/>
        <xdr:cNvSpPr/>
      </xdr:nvSpPr>
      <xdr:spPr>
        <a:xfrm>
          <a:off x="1968500" y="100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41876</xdr:rowOff>
    </xdr:from>
    <xdr:ext cx="534377" cy="259045"/>
    <xdr:sp macro="" textlink="">
      <xdr:nvSpPr>
        <xdr:cNvPr id="146" name="テキスト ボックス 145"/>
        <xdr:cNvSpPr txBox="1"/>
      </xdr:nvSpPr>
      <xdr:spPr>
        <a:xfrm>
          <a:off x="1752111" y="101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84817</xdr:rowOff>
    </xdr:from>
    <xdr:to>
      <xdr:col>1</xdr:col>
      <xdr:colOff>485775</xdr:colOff>
      <xdr:row>59</xdr:row>
      <xdr:rowOff>14967</xdr:rowOff>
    </xdr:to>
    <xdr:sp macro="" textlink="">
      <xdr:nvSpPr>
        <xdr:cNvPr id="147" name="円/楕円 146"/>
        <xdr:cNvSpPr/>
      </xdr:nvSpPr>
      <xdr:spPr>
        <a:xfrm>
          <a:off x="1079500" y="100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6094</xdr:rowOff>
    </xdr:from>
    <xdr:ext cx="534377" cy="259045"/>
    <xdr:sp macro="" textlink="">
      <xdr:nvSpPr>
        <xdr:cNvPr id="148" name="テキスト ボックス 147"/>
        <xdr:cNvSpPr txBox="1"/>
      </xdr:nvSpPr>
      <xdr:spPr>
        <a:xfrm>
          <a:off x="863111" y="1012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135748</xdr:rowOff>
    </xdr:from>
    <xdr:to>
      <xdr:col>6</xdr:col>
      <xdr:colOff>511175</xdr:colOff>
      <xdr:row>76</xdr:row>
      <xdr:rowOff>38844</xdr:rowOff>
    </xdr:to>
    <xdr:cxnSp macro="">
      <xdr:nvCxnSpPr>
        <xdr:cNvPr id="180" name="直線コネクタ 179"/>
        <xdr:cNvCxnSpPr/>
      </xdr:nvCxnSpPr>
      <xdr:spPr>
        <a:xfrm flipV="1">
          <a:off x="3797300" y="12823048"/>
          <a:ext cx="838200" cy="2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38844</xdr:rowOff>
    </xdr:from>
    <xdr:to>
      <xdr:col>5</xdr:col>
      <xdr:colOff>358775</xdr:colOff>
      <xdr:row>77</xdr:row>
      <xdr:rowOff>82366</xdr:rowOff>
    </xdr:to>
    <xdr:cxnSp macro="">
      <xdr:nvCxnSpPr>
        <xdr:cNvPr id="183" name="直線コネクタ 182"/>
        <xdr:cNvCxnSpPr/>
      </xdr:nvCxnSpPr>
      <xdr:spPr>
        <a:xfrm flipV="1">
          <a:off x="2908300" y="13069044"/>
          <a:ext cx="889000" cy="2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82366</xdr:rowOff>
    </xdr:from>
    <xdr:to>
      <xdr:col>4</xdr:col>
      <xdr:colOff>155575</xdr:colOff>
      <xdr:row>77</xdr:row>
      <xdr:rowOff>158434</xdr:rowOff>
    </xdr:to>
    <xdr:cxnSp macro="">
      <xdr:nvCxnSpPr>
        <xdr:cNvPr id="186" name="直線コネクタ 185"/>
        <xdr:cNvCxnSpPr/>
      </xdr:nvCxnSpPr>
      <xdr:spPr>
        <a:xfrm flipV="1">
          <a:off x="2019300" y="13284016"/>
          <a:ext cx="889000" cy="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158434</xdr:rowOff>
    </xdr:from>
    <xdr:to>
      <xdr:col>2</xdr:col>
      <xdr:colOff>638175</xdr:colOff>
      <xdr:row>78</xdr:row>
      <xdr:rowOff>108610</xdr:rowOff>
    </xdr:to>
    <xdr:cxnSp macro="">
      <xdr:nvCxnSpPr>
        <xdr:cNvPr id="189" name="直線コネクタ 188"/>
        <xdr:cNvCxnSpPr/>
      </xdr:nvCxnSpPr>
      <xdr:spPr>
        <a:xfrm flipV="1">
          <a:off x="1130300" y="13360084"/>
          <a:ext cx="889000" cy="1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84948</xdr:rowOff>
    </xdr:from>
    <xdr:to>
      <xdr:col>6</xdr:col>
      <xdr:colOff>561975</xdr:colOff>
      <xdr:row>75</xdr:row>
      <xdr:rowOff>15098</xdr:rowOff>
    </xdr:to>
    <xdr:sp macro="" textlink="">
      <xdr:nvSpPr>
        <xdr:cNvPr id="199" name="円/楕円 198"/>
        <xdr:cNvSpPr/>
      </xdr:nvSpPr>
      <xdr:spPr>
        <a:xfrm>
          <a:off x="4584700" y="127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107825</xdr:rowOff>
    </xdr:from>
    <xdr:ext cx="599010" cy="259045"/>
    <xdr:sp macro="" textlink="">
      <xdr:nvSpPr>
        <xdr:cNvPr id="200" name="民生費該当値テキスト"/>
        <xdr:cNvSpPr txBox="1"/>
      </xdr:nvSpPr>
      <xdr:spPr>
        <a:xfrm>
          <a:off x="4686300" y="1262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165,363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159494</xdr:rowOff>
    </xdr:from>
    <xdr:to>
      <xdr:col>5</xdr:col>
      <xdr:colOff>409575</xdr:colOff>
      <xdr:row>76</xdr:row>
      <xdr:rowOff>89644</xdr:rowOff>
    </xdr:to>
    <xdr:sp macro="" textlink="">
      <xdr:nvSpPr>
        <xdr:cNvPr id="201" name="円/楕円 200"/>
        <xdr:cNvSpPr/>
      </xdr:nvSpPr>
      <xdr:spPr>
        <a:xfrm>
          <a:off x="3746500" y="130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80771</xdr:rowOff>
    </xdr:from>
    <xdr:ext cx="599010" cy="259045"/>
    <xdr:sp macro="" textlink="">
      <xdr:nvSpPr>
        <xdr:cNvPr id="202" name="テキスト ボックス 201"/>
        <xdr:cNvSpPr txBox="1"/>
      </xdr:nvSpPr>
      <xdr:spPr>
        <a:xfrm>
          <a:off x="3497794" y="1311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31566</xdr:rowOff>
    </xdr:from>
    <xdr:to>
      <xdr:col>4</xdr:col>
      <xdr:colOff>206375</xdr:colOff>
      <xdr:row>77</xdr:row>
      <xdr:rowOff>133166</xdr:rowOff>
    </xdr:to>
    <xdr:sp macro="" textlink="">
      <xdr:nvSpPr>
        <xdr:cNvPr id="203" name="円/楕円 202"/>
        <xdr:cNvSpPr/>
      </xdr:nvSpPr>
      <xdr:spPr>
        <a:xfrm>
          <a:off x="2857500" y="132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124293</xdr:rowOff>
    </xdr:from>
    <xdr:ext cx="599010" cy="259045"/>
    <xdr:sp macro="" textlink="">
      <xdr:nvSpPr>
        <xdr:cNvPr id="204" name="テキスト ボックス 203"/>
        <xdr:cNvSpPr txBox="1"/>
      </xdr:nvSpPr>
      <xdr:spPr>
        <a:xfrm>
          <a:off x="2608794" y="1332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107634</xdr:rowOff>
    </xdr:from>
    <xdr:to>
      <xdr:col>3</xdr:col>
      <xdr:colOff>3175</xdr:colOff>
      <xdr:row>78</xdr:row>
      <xdr:rowOff>37784</xdr:rowOff>
    </xdr:to>
    <xdr:sp macro="" textlink="">
      <xdr:nvSpPr>
        <xdr:cNvPr id="205" name="円/楕円 204"/>
        <xdr:cNvSpPr/>
      </xdr:nvSpPr>
      <xdr:spPr>
        <a:xfrm>
          <a:off x="1968500" y="133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28911</xdr:rowOff>
    </xdr:from>
    <xdr:ext cx="599010" cy="259045"/>
    <xdr:sp macro="" textlink="">
      <xdr:nvSpPr>
        <xdr:cNvPr id="206" name="テキスト ボックス 205"/>
        <xdr:cNvSpPr txBox="1"/>
      </xdr:nvSpPr>
      <xdr:spPr>
        <a:xfrm>
          <a:off x="1719794" y="1340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57810</xdr:rowOff>
    </xdr:from>
    <xdr:to>
      <xdr:col>1</xdr:col>
      <xdr:colOff>485775</xdr:colOff>
      <xdr:row>78</xdr:row>
      <xdr:rowOff>159410</xdr:rowOff>
    </xdr:to>
    <xdr:sp macro="" textlink="">
      <xdr:nvSpPr>
        <xdr:cNvPr id="207" name="円/楕円 206"/>
        <xdr:cNvSpPr/>
      </xdr:nvSpPr>
      <xdr:spPr>
        <a:xfrm>
          <a:off x="1079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150537</xdr:rowOff>
    </xdr:from>
    <xdr:ext cx="599010" cy="259045"/>
    <xdr:sp macro="" textlink="">
      <xdr:nvSpPr>
        <xdr:cNvPr id="208" name="テキスト ボックス 207"/>
        <xdr:cNvSpPr txBox="1"/>
      </xdr:nvSpPr>
      <xdr:spPr>
        <a:xfrm>
          <a:off x="830794" y="135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19817</xdr:rowOff>
    </xdr:from>
    <xdr:to>
      <xdr:col>6</xdr:col>
      <xdr:colOff>511175</xdr:colOff>
      <xdr:row>97</xdr:row>
      <xdr:rowOff>152908</xdr:rowOff>
    </xdr:to>
    <xdr:cxnSp macro="">
      <xdr:nvCxnSpPr>
        <xdr:cNvPr id="235" name="直線コネクタ 234"/>
        <xdr:cNvCxnSpPr/>
      </xdr:nvCxnSpPr>
      <xdr:spPr>
        <a:xfrm flipV="1">
          <a:off x="3797300" y="15450317"/>
          <a:ext cx="838200" cy="13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150523</xdr:rowOff>
    </xdr:from>
    <xdr:to>
      <xdr:col>5</xdr:col>
      <xdr:colOff>358775</xdr:colOff>
      <xdr:row>97</xdr:row>
      <xdr:rowOff>152908</xdr:rowOff>
    </xdr:to>
    <xdr:cxnSp macro="">
      <xdr:nvCxnSpPr>
        <xdr:cNvPr id="238" name="直線コネクタ 237"/>
        <xdr:cNvCxnSpPr/>
      </xdr:nvCxnSpPr>
      <xdr:spPr>
        <a:xfrm>
          <a:off x="2908300" y="16781173"/>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150523</xdr:rowOff>
    </xdr:from>
    <xdr:to>
      <xdr:col>4</xdr:col>
      <xdr:colOff>155575</xdr:colOff>
      <xdr:row>97</xdr:row>
      <xdr:rowOff>154408</xdr:rowOff>
    </xdr:to>
    <xdr:cxnSp macro="">
      <xdr:nvCxnSpPr>
        <xdr:cNvPr id="241" name="直線コネクタ 240"/>
        <xdr:cNvCxnSpPr/>
      </xdr:nvCxnSpPr>
      <xdr:spPr>
        <a:xfrm flipV="1">
          <a:off x="2019300" y="1678117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154408</xdr:rowOff>
    </xdr:from>
    <xdr:to>
      <xdr:col>2</xdr:col>
      <xdr:colOff>638175</xdr:colOff>
      <xdr:row>97</xdr:row>
      <xdr:rowOff>167027</xdr:rowOff>
    </xdr:to>
    <xdr:cxnSp macro="">
      <xdr:nvCxnSpPr>
        <xdr:cNvPr id="244" name="直線コネクタ 243"/>
        <xdr:cNvCxnSpPr/>
      </xdr:nvCxnSpPr>
      <xdr:spPr>
        <a:xfrm flipV="1">
          <a:off x="1130300" y="16785058"/>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140467</xdr:rowOff>
    </xdr:from>
    <xdr:to>
      <xdr:col>6</xdr:col>
      <xdr:colOff>561975</xdr:colOff>
      <xdr:row>90</xdr:row>
      <xdr:rowOff>70617</xdr:rowOff>
    </xdr:to>
    <xdr:sp macro="" textlink="">
      <xdr:nvSpPr>
        <xdr:cNvPr id="254" name="円/楕円 253"/>
        <xdr:cNvSpPr/>
      </xdr:nvSpPr>
      <xdr:spPr>
        <a:xfrm>
          <a:off x="4584700" y="153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93494</xdr:rowOff>
    </xdr:from>
    <xdr:ext cx="599010" cy="259045"/>
    <xdr:sp macro="" textlink="">
      <xdr:nvSpPr>
        <xdr:cNvPr id="255" name="衛生費該当値テキスト"/>
        <xdr:cNvSpPr txBox="1"/>
      </xdr:nvSpPr>
      <xdr:spPr>
        <a:xfrm>
          <a:off x="4686300" y="15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326,221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102108</xdr:rowOff>
    </xdr:from>
    <xdr:to>
      <xdr:col>5</xdr:col>
      <xdr:colOff>409575</xdr:colOff>
      <xdr:row>98</xdr:row>
      <xdr:rowOff>32258</xdr:rowOff>
    </xdr:to>
    <xdr:sp macro="" textlink="">
      <xdr:nvSpPr>
        <xdr:cNvPr id="256" name="円/楕円 255"/>
        <xdr:cNvSpPr/>
      </xdr:nvSpPr>
      <xdr:spPr>
        <a:xfrm>
          <a:off x="3746500" y="167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23385</xdr:rowOff>
    </xdr:from>
    <xdr:ext cx="534377" cy="259045"/>
    <xdr:sp macro="" textlink="">
      <xdr:nvSpPr>
        <xdr:cNvPr id="257" name="テキスト ボックス 256"/>
        <xdr:cNvSpPr txBox="1"/>
      </xdr:nvSpPr>
      <xdr:spPr>
        <a:xfrm>
          <a:off x="3530111" y="168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99723</xdr:rowOff>
    </xdr:from>
    <xdr:to>
      <xdr:col>4</xdr:col>
      <xdr:colOff>206375</xdr:colOff>
      <xdr:row>98</xdr:row>
      <xdr:rowOff>29873</xdr:rowOff>
    </xdr:to>
    <xdr:sp macro="" textlink="">
      <xdr:nvSpPr>
        <xdr:cNvPr id="258" name="円/楕円 257"/>
        <xdr:cNvSpPr/>
      </xdr:nvSpPr>
      <xdr:spPr>
        <a:xfrm>
          <a:off x="2857500" y="167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21000</xdr:rowOff>
    </xdr:from>
    <xdr:ext cx="534377" cy="259045"/>
    <xdr:sp macro="" textlink="">
      <xdr:nvSpPr>
        <xdr:cNvPr id="259" name="テキスト ボックス 258"/>
        <xdr:cNvSpPr txBox="1"/>
      </xdr:nvSpPr>
      <xdr:spPr>
        <a:xfrm>
          <a:off x="2641111" y="1682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103608</xdr:rowOff>
    </xdr:from>
    <xdr:to>
      <xdr:col>3</xdr:col>
      <xdr:colOff>3175</xdr:colOff>
      <xdr:row>98</xdr:row>
      <xdr:rowOff>33758</xdr:rowOff>
    </xdr:to>
    <xdr:sp macro="" textlink="">
      <xdr:nvSpPr>
        <xdr:cNvPr id="260" name="円/楕円 259"/>
        <xdr:cNvSpPr/>
      </xdr:nvSpPr>
      <xdr:spPr>
        <a:xfrm>
          <a:off x="1968500" y="16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24885</xdr:rowOff>
    </xdr:from>
    <xdr:ext cx="534377" cy="259045"/>
    <xdr:sp macro="" textlink="">
      <xdr:nvSpPr>
        <xdr:cNvPr id="261" name="テキスト ボックス 260"/>
        <xdr:cNvSpPr txBox="1"/>
      </xdr:nvSpPr>
      <xdr:spPr>
        <a:xfrm>
          <a:off x="1752111" y="168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116227</xdr:rowOff>
    </xdr:from>
    <xdr:to>
      <xdr:col>1</xdr:col>
      <xdr:colOff>485775</xdr:colOff>
      <xdr:row>98</xdr:row>
      <xdr:rowOff>46377</xdr:rowOff>
    </xdr:to>
    <xdr:sp macro="" textlink="">
      <xdr:nvSpPr>
        <xdr:cNvPr id="262" name="円/楕円 261"/>
        <xdr:cNvSpPr/>
      </xdr:nvSpPr>
      <xdr:spPr>
        <a:xfrm>
          <a:off x="1079500" y="167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37504</xdr:rowOff>
    </xdr:from>
    <xdr:ext cx="534377" cy="259045"/>
    <xdr:sp macro="" textlink="">
      <xdr:nvSpPr>
        <xdr:cNvPr id="263" name="テキスト ボックス 262"/>
        <xdr:cNvSpPr txBox="1"/>
      </xdr:nvSpPr>
      <xdr:spPr>
        <a:xfrm>
          <a:off x="863111" y="168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86437</xdr:rowOff>
    </xdr:from>
    <xdr:to>
      <xdr:col>12</xdr:col>
      <xdr:colOff>511175</xdr:colOff>
      <xdr:row>39</xdr:row>
      <xdr:rowOff>44450</xdr:rowOff>
    </xdr:to>
    <xdr:cxnSp macro="">
      <xdr:nvCxnSpPr>
        <xdr:cNvPr id="298" name="直線コネクタ 297"/>
        <xdr:cNvCxnSpPr/>
      </xdr:nvCxnSpPr>
      <xdr:spPr>
        <a:xfrm>
          <a:off x="7861300" y="6601537"/>
          <a:ext cx="8890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86437</xdr:rowOff>
    </xdr:from>
    <xdr:to>
      <xdr:col>11</xdr:col>
      <xdr:colOff>307975</xdr:colOff>
      <xdr:row>39</xdr:row>
      <xdr:rowOff>11684</xdr:rowOff>
    </xdr:to>
    <xdr:cxnSp macro="">
      <xdr:nvCxnSpPr>
        <xdr:cNvPr id="301" name="直線コネクタ 300"/>
        <xdr:cNvCxnSpPr/>
      </xdr:nvCxnSpPr>
      <xdr:spPr>
        <a:xfrm flipV="1">
          <a:off x="6972300" y="6601537"/>
          <a:ext cx="889000" cy="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35637</xdr:rowOff>
    </xdr:from>
    <xdr:to>
      <xdr:col>11</xdr:col>
      <xdr:colOff>358775</xdr:colOff>
      <xdr:row>38</xdr:row>
      <xdr:rowOff>137237</xdr:rowOff>
    </xdr:to>
    <xdr:sp macro="" textlink="">
      <xdr:nvSpPr>
        <xdr:cNvPr id="317" name="円/楕円 316"/>
        <xdr:cNvSpPr/>
      </xdr:nvSpPr>
      <xdr:spPr>
        <a:xfrm>
          <a:off x="7810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128364</xdr:rowOff>
    </xdr:from>
    <xdr:ext cx="469744" cy="259045"/>
    <xdr:sp macro="" textlink="">
      <xdr:nvSpPr>
        <xdr:cNvPr id="318" name="テキスト ボックス 317"/>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132334</xdr:rowOff>
    </xdr:from>
    <xdr:to>
      <xdr:col>10</xdr:col>
      <xdr:colOff>155575</xdr:colOff>
      <xdr:row>39</xdr:row>
      <xdr:rowOff>62484</xdr:rowOff>
    </xdr:to>
    <xdr:sp macro="" textlink="">
      <xdr:nvSpPr>
        <xdr:cNvPr id="319" name="円/楕円 318"/>
        <xdr:cNvSpPr/>
      </xdr:nvSpPr>
      <xdr:spPr>
        <a:xfrm>
          <a:off x="6921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53611</xdr:rowOff>
    </xdr:from>
    <xdr:ext cx="378565" cy="259045"/>
    <xdr:sp macro="" textlink="">
      <xdr:nvSpPr>
        <xdr:cNvPr id="320" name="テキスト ボックス 319"/>
        <xdr:cNvSpPr txBox="1"/>
      </xdr:nvSpPr>
      <xdr:spPr>
        <a:xfrm>
          <a:off x="6783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87591</xdr:rowOff>
    </xdr:from>
    <xdr:to>
      <xdr:col>15</xdr:col>
      <xdr:colOff>180975</xdr:colOff>
      <xdr:row>56</xdr:row>
      <xdr:rowOff>131511</xdr:rowOff>
    </xdr:to>
    <xdr:cxnSp macro="">
      <xdr:nvCxnSpPr>
        <xdr:cNvPr id="345" name="直線コネクタ 344"/>
        <xdr:cNvCxnSpPr/>
      </xdr:nvCxnSpPr>
      <xdr:spPr>
        <a:xfrm>
          <a:off x="9639300" y="9688791"/>
          <a:ext cx="838200" cy="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87591</xdr:rowOff>
    </xdr:from>
    <xdr:to>
      <xdr:col>14</xdr:col>
      <xdr:colOff>28575</xdr:colOff>
      <xdr:row>57</xdr:row>
      <xdr:rowOff>118601</xdr:rowOff>
    </xdr:to>
    <xdr:cxnSp macro="">
      <xdr:nvCxnSpPr>
        <xdr:cNvPr id="348" name="直線コネクタ 347"/>
        <xdr:cNvCxnSpPr/>
      </xdr:nvCxnSpPr>
      <xdr:spPr>
        <a:xfrm flipV="1">
          <a:off x="8750300" y="9688791"/>
          <a:ext cx="889000" cy="20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103061</xdr:rowOff>
    </xdr:from>
    <xdr:to>
      <xdr:col>12</xdr:col>
      <xdr:colOff>511175</xdr:colOff>
      <xdr:row>57</xdr:row>
      <xdr:rowOff>118601</xdr:rowOff>
    </xdr:to>
    <xdr:cxnSp macro="">
      <xdr:nvCxnSpPr>
        <xdr:cNvPr id="351" name="直線コネクタ 350"/>
        <xdr:cNvCxnSpPr/>
      </xdr:nvCxnSpPr>
      <xdr:spPr>
        <a:xfrm>
          <a:off x="7861300" y="9875711"/>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99581</xdr:rowOff>
    </xdr:from>
    <xdr:to>
      <xdr:col>11</xdr:col>
      <xdr:colOff>307975</xdr:colOff>
      <xdr:row>57</xdr:row>
      <xdr:rowOff>103061</xdr:rowOff>
    </xdr:to>
    <xdr:cxnSp macro="">
      <xdr:nvCxnSpPr>
        <xdr:cNvPr id="354" name="直線コネクタ 353"/>
        <xdr:cNvCxnSpPr/>
      </xdr:nvCxnSpPr>
      <xdr:spPr>
        <a:xfrm>
          <a:off x="6972300" y="9872231"/>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80711</xdr:rowOff>
    </xdr:from>
    <xdr:to>
      <xdr:col>15</xdr:col>
      <xdr:colOff>231775</xdr:colOff>
      <xdr:row>57</xdr:row>
      <xdr:rowOff>10861</xdr:rowOff>
    </xdr:to>
    <xdr:sp macro="" textlink="">
      <xdr:nvSpPr>
        <xdr:cNvPr id="364" name="円/楕円 363"/>
        <xdr:cNvSpPr/>
      </xdr:nvSpPr>
      <xdr:spPr>
        <a:xfrm>
          <a:off x="10426700" y="96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103588</xdr:rowOff>
    </xdr:from>
    <xdr:ext cx="534377" cy="259045"/>
    <xdr:sp macro="" textlink="">
      <xdr:nvSpPr>
        <xdr:cNvPr id="365" name="農林水産業費該当値テキスト"/>
        <xdr:cNvSpPr txBox="1"/>
      </xdr:nvSpPr>
      <xdr:spPr>
        <a:xfrm>
          <a:off x="10528300" y="953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41,433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36791</xdr:rowOff>
    </xdr:from>
    <xdr:to>
      <xdr:col>14</xdr:col>
      <xdr:colOff>79375</xdr:colOff>
      <xdr:row>56</xdr:row>
      <xdr:rowOff>138391</xdr:rowOff>
    </xdr:to>
    <xdr:sp macro="" textlink="">
      <xdr:nvSpPr>
        <xdr:cNvPr id="366" name="円/楕円 365"/>
        <xdr:cNvSpPr/>
      </xdr:nvSpPr>
      <xdr:spPr>
        <a:xfrm>
          <a:off x="9588500" y="9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154918</xdr:rowOff>
    </xdr:from>
    <xdr:ext cx="534377" cy="259045"/>
    <xdr:sp macro="" textlink="">
      <xdr:nvSpPr>
        <xdr:cNvPr id="367" name="テキスト ボックス 366"/>
        <xdr:cNvSpPr txBox="1"/>
      </xdr:nvSpPr>
      <xdr:spPr>
        <a:xfrm>
          <a:off x="9372111" y="9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67801</xdr:rowOff>
    </xdr:from>
    <xdr:to>
      <xdr:col>12</xdr:col>
      <xdr:colOff>561975</xdr:colOff>
      <xdr:row>57</xdr:row>
      <xdr:rowOff>169401</xdr:rowOff>
    </xdr:to>
    <xdr:sp macro="" textlink="">
      <xdr:nvSpPr>
        <xdr:cNvPr id="368" name="円/楕円 367"/>
        <xdr:cNvSpPr/>
      </xdr:nvSpPr>
      <xdr:spPr>
        <a:xfrm>
          <a:off x="8699500" y="98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160528</xdr:rowOff>
    </xdr:from>
    <xdr:ext cx="534377" cy="259045"/>
    <xdr:sp macro="" textlink="">
      <xdr:nvSpPr>
        <xdr:cNvPr id="369" name="テキスト ボックス 368"/>
        <xdr:cNvSpPr txBox="1"/>
      </xdr:nvSpPr>
      <xdr:spPr>
        <a:xfrm>
          <a:off x="8483111" y="99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52261</xdr:rowOff>
    </xdr:from>
    <xdr:to>
      <xdr:col>11</xdr:col>
      <xdr:colOff>358775</xdr:colOff>
      <xdr:row>57</xdr:row>
      <xdr:rowOff>153861</xdr:rowOff>
    </xdr:to>
    <xdr:sp macro="" textlink="">
      <xdr:nvSpPr>
        <xdr:cNvPr id="370" name="円/楕円 369"/>
        <xdr:cNvSpPr/>
      </xdr:nvSpPr>
      <xdr:spPr>
        <a:xfrm>
          <a:off x="7810500" y="98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144988</xdr:rowOff>
    </xdr:from>
    <xdr:ext cx="534377" cy="259045"/>
    <xdr:sp macro="" textlink="">
      <xdr:nvSpPr>
        <xdr:cNvPr id="371" name="テキスト ボックス 370"/>
        <xdr:cNvSpPr txBox="1"/>
      </xdr:nvSpPr>
      <xdr:spPr>
        <a:xfrm>
          <a:off x="7594111" y="99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48781</xdr:rowOff>
    </xdr:from>
    <xdr:to>
      <xdr:col>10</xdr:col>
      <xdr:colOff>155575</xdr:colOff>
      <xdr:row>57</xdr:row>
      <xdr:rowOff>150381</xdr:rowOff>
    </xdr:to>
    <xdr:sp macro="" textlink="">
      <xdr:nvSpPr>
        <xdr:cNvPr id="372" name="円/楕円 371"/>
        <xdr:cNvSpPr/>
      </xdr:nvSpPr>
      <xdr:spPr>
        <a:xfrm>
          <a:off x="6921500" y="98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141508</xdr:rowOff>
    </xdr:from>
    <xdr:ext cx="534377" cy="259045"/>
    <xdr:sp macro="" textlink="">
      <xdr:nvSpPr>
        <xdr:cNvPr id="373" name="テキスト ボックス 372"/>
        <xdr:cNvSpPr txBox="1"/>
      </xdr:nvSpPr>
      <xdr:spPr>
        <a:xfrm>
          <a:off x="6705111" y="99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68540</xdr:rowOff>
    </xdr:from>
    <xdr:to>
      <xdr:col>15</xdr:col>
      <xdr:colOff>180975</xdr:colOff>
      <xdr:row>79</xdr:row>
      <xdr:rowOff>89326</xdr:rowOff>
    </xdr:to>
    <xdr:cxnSp macro="">
      <xdr:nvCxnSpPr>
        <xdr:cNvPr id="404" name="直線コネクタ 403"/>
        <xdr:cNvCxnSpPr/>
      </xdr:nvCxnSpPr>
      <xdr:spPr>
        <a:xfrm>
          <a:off x="9639300" y="13613090"/>
          <a:ext cx="8382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68540</xdr:rowOff>
    </xdr:from>
    <xdr:to>
      <xdr:col>14</xdr:col>
      <xdr:colOff>28575</xdr:colOff>
      <xdr:row>79</xdr:row>
      <xdr:rowOff>89621</xdr:rowOff>
    </xdr:to>
    <xdr:cxnSp macro="">
      <xdr:nvCxnSpPr>
        <xdr:cNvPr id="407" name="直線コネクタ 406"/>
        <xdr:cNvCxnSpPr/>
      </xdr:nvCxnSpPr>
      <xdr:spPr>
        <a:xfrm flipV="1">
          <a:off x="8750300" y="13613090"/>
          <a:ext cx="889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89049</xdr:rowOff>
    </xdr:from>
    <xdr:to>
      <xdr:col>12</xdr:col>
      <xdr:colOff>511175</xdr:colOff>
      <xdr:row>79</xdr:row>
      <xdr:rowOff>89621</xdr:rowOff>
    </xdr:to>
    <xdr:cxnSp macro="">
      <xdr:nvCxnSpPr>
        <xdr:cNvPr id="410" name="直線コネクタ 409"/>
        <xdr:cNvCxnSpPr/>
      </xdr:nvCxnSpPr>
      <xdr:spPr>
        <a:xfrm>
          <a:off x="7861300" y="1363359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89049</xdr:rowOff>
    </xdr:from>
    <xdr:to>
      <xdr:col>11</xdr:col>
      <xdr:colOff>307975</xdr:colOff>
      <xdr:row>79</xdr:row>
      <xdr:rowOff>89146</xdr:rowOff>
    </xdr:to>
    <xdr:cxnSp macro="">
      <xdr:nvCxnSpPr>
        <xdr:cNvPr id="413" name="直線コネクタ 412"/>
        <xdr:cNvCxnSpPr/>
      </xdr:nvCxnSpPr>
      <xdr:spPr>
        <a:xfrm flipV="1">
          <a:off x="6972300" y="13633599"/>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38526</xdr:rowOff>
    </xdr:from>
    <xdr:to>
      <xdr:col>15</xdr:col>
      <xdr:colOff>231775</xdr:colOff>
      <xdr:row>79</xdr:row>
      <xdr:rowOff>140126</xdr:rowOff>
    </xdr:to>
    <xdr:sp macro="" textlink="">
      <xdr:nvSpPr>
        <xdr:cNvPr id="423" name="円/楕円 422"/>
        <xdr:cNvSpPr/>
      </xdr:nvSpPr>
      <xdr:spPr>
        <a:xfrm>
          <a:off x="10426700" y="135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124903</xdr:rowOff>
    </xdr:from>
    <xdr:ext cx="378565" cy="259045"/>
    <xdr:sp macro="" textlink="">
      <xdr:nvSpPr>
        <xdr:cNvPr id="424" name="商工費該当値テキスト"/>
        <xdr:cNvSpPr txBox="1"/>
      </xdr:nvSpPr>
      <xdr:spPr>
        <a:xfrm>
          <a:off x="10528300" y="13498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17740</xdr:rowOff>
    </xdr:from>
    <xdr:to>
      <xdr:col>14</xdr:col>
      <xdr:colOff>79375</xdr:colOff>
      <xdr:row>79</xdr:row>
      <xdr:rowOff>119340</xdr:rowOff>
    </xdr:to>
    <xdr:sp macro="" textlink="">
      <xdr:nvSpPr>
        <xdr:cNvPr id="425" name="円/楕円 424"/>
        <xdr:cNvSpPr/>
      </xdr:nvSpPr>
      <xdr:spPr>
        <a:xfrm>
          <a:off x="9588500" y="135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110467</xdr:rowOff>
    </xdr:from>
    <xdr:ext cx="469744" cy="259045"/>
    <xdr:sp macro="" textlink="">
      <xdr:nvSpPr>
        <xdr:cNvPr id="426" name="テキスト ボックス 425"/>
        <xdr:cNvSpPr txBox="1"/>
      </xdr:nvSpPr>
      <xdr:spPr>
        <a:xfrm>
          <a:off x="9404427" y="1365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38821</xdr:rowOff>
    </xdr:from>
    <xdr:to>
      <xdr:col>12</xdr:col>
      <xdr:colOff>561975</xdr:colOff>
      <xdr:row>79</xdr:row>
      <xdr:rowOff>140421</xdr:rowOff>
    </xdr:to>
    <xdr:sp macro="" textlink="">
      <xdr:nvSpPr>
        <xdr:cNvPr id="427" name="円/楕円 426"/>
        <xdr:cNvSpPr/>
      </xdr:nvSpPr>
      <xdr:spPr>
        <a:xfrm>
          <a:off x="8699500" y="135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131548</xdr:rowOff>
    </xdr:from>
    <xdr:ext cx="378565" cy="259045"/>
    <xdr:sp macro="" textlink="">
      <xdr:nvSpPr>
        <xdr:cNvPr id="428" name="テキスト ボックス 427"/>
        <xdr:cNvSpPr txBox="1"/>
      </xdr:nvSpPr>
      <xdr:spPr>
        <a:xfrm>
          <a:off x="8561017" y="1367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38249</xdr:rowOff>
    </xdr:from>
    <xdr:to>
      <xdr:col>11</xdr:col>
      <xdr:colOff>358775</xdr:colOff>
      <xdr:row>79</xdr:row>
      <xdr:rowOff>139849</xdr:rowOff>
    </xdr:to>
    <xdr:sp macro="" textlink="">
      <xdr:nvSpPr>
        <xdr:cNvPr id="429" name="円/楕円 428"/>
        <xdr:cNvSpPr/>
      </xdr:nvSpPr>
      <xdr:spPr>
        <a:xfrm>
          <a:off x="7810500" y="135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130976</xdr:rowOff>
    </xdr:from>
    <xdr:ext cx="378565" cy="259045"/>
    <xdr:sp macro="" textlink="">
      <xdr:nvSpPr>
        <xdr:cNvPr id="430" name="テキスト ボックス 429"/>
        <xdr:cNvSpPr txBox="1"/>
      </xdr:nvSpPr>
      <xdr:spPr>
        <a:xfrm>
          <a:off x="7672017" y="1367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38346</xdr:rowOff>
    </xdr:from>
    <xdr:to>
      <xdr:col>10</xdr:col>
      <xdr:colOff>155575</xdr:colOff>
      <xdr:row>79</xdr:row>
      <xdr:rowOff>139946</xdr:rowOff>
    </xdr:to>
    <xdr:sp macro="" textlink="">
      <xdr:nvSpPr>
        <xdr:cNvPr id="431" name="円/楕円 430"/>
        <xdr:cNvSpPr/>
      </xdr:nvSpPr>
      <xdr:spPr>
        <a:xfrm>
          <a:off x="6921500" y="135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131073</xdr:rowOff>
    </xdr:from>
    <xdr:ext cx="378565" cy="259045"/>
    <xdr:sp macro="" textlink="">
      <xdr:nvSpPr>
        <xdr:cNvPr id="432" name="テキスト ボックス 431"/>
        <xdr:cNvSpPr txBox="1"/>
      </xdr:nvSpPr>
      <xdr:spPr>
        <a:xfrm>
          <a:off x="6783017" y="13675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101053</xdr:rowOff>
    </xdr:from>
    <xdr:to>
      <xdr:col>15</xdr:col>
      <xdr:colOff>180975</xdr:colOff>
      <xdr:row>97</xdr:row>
      <xdr:rowOff>148890</xdr:rowOff>
    </xdr:to>
    <xdr:cxnSp macro="">
      <xdr:nvCxnSpPr>
        <xdr:cNvPr id="459" name="直線コネクタ 458"/>
        <xdr:cNvCxnSpPr/>
      </xdr:nvCxnSpPr>
      <xdr:spPr>
        <a:xfrm>
          <a:off x="9639300" y="16731703"/>
          <a:ext cx="838200" cy="4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61861</xdr:rowOff>
    </xdr:from>
    <xdr:to>
      <xdr:col>14</xdr:col>
      <xdr:colOff>28575</xdr:colOff>
      <xdr:row>97</xdr:row>
      <xdr:rowOff>101053</xdr:rowOff>
    </xdr:to>
    <xdr:cxnSp macro="">
      <xdr:nvCxnSpPr>
        <xdr:cNvPr id="462" name="直線コネクタ 461"/>
        <xdr:cNvCxnSpPr/>
      </xdr:nvCxnSpPr>
      <xdr:spPr>
        <a:xfrm>
          <a:off x="8750300" y="16692511"/>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51767</xdr:rowOff>
    </xdr:from>
    <xdr:to>
      <xdr:col>12</xdr:col>
      <xdr:colOff>511175</xdr:colOff>
      <xdr:row>97</xdr:row>
      <xdr:rowOff>61861</xdr:rowOff>
    </xdr:to>
    <xdr:cxnSp macro="">
      <xdr:nvCxnSpPr>
        <xdr:cNvPr id="465" name="直線コネクタ 464"/>
        <xdr:cNvCxnSpPr/>
      </xdr:nvCxnSpPr>
      <xdr:spPr>
        <a:xfrm>
          <a:off x="7861300" y="16510967"/>
          <a:ext cx="889000" cy="18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51767</xdr:rowOff>
    </xdr:from>
    <xdr:to>
      <xdr:col>11</xdr:col>
      <xdr:colOff>307975</xdr:colOff>
      <xdr:row>97</xdr:row>
      <xdr:rowOff>35334</xdr:rowOff>
    </xdr:to>
    <xdr:cxnSp macro="">
      <xdr:nvCxnSpPr>
        <xdr:cNvPr id="468" name="直線コネクタ 467"/>
        <xdr:cNvCxnSpPr/>
      </xdr:nvCxnSpPr>
      <xdr:spPr>
        <a:xfrm flipV="1">
          <a:off x="6972300" y="16510967"/>
          <a:ext cx="889000" cy="1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98090</xdr:rowOff>
    </xdr:from>
    <xdr:to>
      <xdr:col>15</xdr:col>
      <xdr:colOff>231775</xdr:colOff>
      <xdr:row>98</xdr:row>
      <xdr:rowOff>28240</xdr:rowOff>
    </xdr:to>
    <xdr:sp macro="" textlink="">
      <xdr:nvSpPr>
        <xdr:cNvPr id="478" name="円/楕円 477"/>
        <xdr:cNvSpPr/>
      </xdr:nvSpPr>
      <xdr:spPr>
        <a:xfrm>
          <a:off x="10426700" y="167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13017</xdr:rowOff>
    </xdr:from>
    <xdr:ext cx="534377" cy="259045"/>
    <xdr:sp macro="" textlink="">
      <xdr:nvSpPr>
        <xdr:cNvPr id="479" name="土木費該当値テキスト"/>
        <xdr:cNvSpPr txBox="1"/>
      </xdr:nvSpPr>
      <xdr:spPr>
        <a:xfrm>
          <a:off x="10528300" y="166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50253</xdr:rowOff>
    </xdr:from>
    <xdr:to>
      <xdr:col>14</xdr:col>
      <xdr:colOff>79375</xdr:colOff>
      <xdr:row>97</xdr:row>
      <xdr:rowOff>151853</xdr:rowOff>
    </xdr:to>
    <xdr:sp macro="" textlink="">
      <xdr:nvSpPr>
        <xdr:cNvPr id="480" name="円/楕円 479"/>
        <xdr:cNvSpPr/>
      </xdr:nvSpPr>
      <xdr:spPr>
        <a:xfrm>
          <a:off x="9588500" y="166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142980</xdr:rowOff>
    </xdr:from>
    <xdr:ext cx="534377" cy="259045"/>
    <xdr:sp macro="" textlink="">
      <xdr:nvSpPr>
        <xdr:cNvPr id="481" name="テキスト ボックス 480"/>
        <xdr:cNvSpPr txBox="1"/>
      </xdr:nvSpPr>
      <xdr:spPr>
        <a:xfrm>
          <a:off x="9372111" y="167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11061</xdr:rowOff>
    </xdr:from>
    <xdr:to>
      <xdr:col>12</xdr:col>
      <xdr:colOff>561975</xdr:colOff>
      <xdr:row>97</xdr:row>
      <xdr:rowOff>112661</xdr:rowOff>
    </xdr:to>
    <xdr:sp macro="" textlink="">
      <xdr:nvSpPr>
        <xdr:cNvPr id="482" name="円/楕円 481"/>
        <xdr:cNvSpPr/>
      </xdr:nvSpPr>
      <xdr:spPr>
        <a:xfrm>
          <a:off x="8699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103788</xdr:rowOff>
    </xdr:from>
    <xdr:ext cx="534377" cy="259045"/>
    <xdr:sp macro="" textlink="">
      <xdr:nvSpPr>
        <xdr:cNvPr id="483" name="テキスト ボックス 482"/>
        <xdr:cNvSpPr txBox="1"/>
      </xdr:nvSpPr>
      <xdr:spPr>
        <a:xfrm>
          <a:off x="8483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967</xdr:rowOff>
    </xdr:from>
    <xdr:to>
      <xdr:col>11</xdr:col>
      <xdr:colOff>358775</xdr:colOff>
      <xdr:row>96</xdr:row>
      <xdr:rowOff>102567</xdr:rowOff>
    </xdr:to>
    <xdr:sp macro="" textlink="">
      <xdr:nvSpPr>
        <xdr:cNvPr id="484" name="円/楕円 483"/>
        <xdr:cNvSpPr/>
      </xdr:nvSpPr>
      <xdr:spPr>
        <a:xfrm>
          <a:off x="7810500" y="164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119094</xdr:rowOff>
    </xdr:from>
    <xdr:ext cx="534377" cy="259045"/>
    <xdr:sp macro="" textlink="">
      <xdr:nvSpPr>
        <xdr:cNvPr id="485" name="テキスト ボックス 484"/>
        <xdr:cNvSpPr txBox="1"/>
      </xdr:nvSpPr>
      <xdr:spPr>
        <a:xfrm>
          <a:off x="7594111" y="162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155984</xdr:rowOff>
    </xdr:from>
    <xdr:to>
      <xdr:col>10</xdr:col>
      <xdr:colOff>155575</xdr:colOff>
      <xdr:row>97</xdr:row>
      <xdr:rowOff>86134</xdr:rowOff>
    </xdr:to>
    <xdr:sp macro="" textlink="">
      <xdr:nvSpPr>
        <xdr:cNvPr id="486" name="円/楕円 485"/>
        <xdr:cNvSpPr/>
      </xdr:nvSpPr>
      <xdr:spPr>
        <a:xfrm>
          <a:off x="6921500" y="166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77261</xdr:rowOff>
    </xdr:from>
    <xdr:ext cx="534377" cy="259045"/>
    <xdr:sp macro="" textlink="">
      <xdr:nvSpPr>
        <xdr:cNvPr id="487" name="テキスト ボックス 486"/>
        <xdr:cNvSpPr txBox="1"/>
      </xdr:nvSpPr>
      <xdr:spPr>
        <a:xfrm>
          <a:off x="6705111" y="16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18176</xdr:rowOff>
    </xdr:from>
    <xdr:to>
      <xdr:col>23</xdr:col>
      <xdr:colOff>517525</xdr:colOff>
      <xdr:row>39</xdr:row>
      <xdr:rowOff>32624</xdr:rowOff>
    </xdr:to>
    <xdr:cxnSp macro="">
      <xdr:nvCxnSpPr>
        <xdr:cNvPr id="515" name="直線コネクタ 514"/>
        <xdr:cNvCxnSpPr/>
      </xdr:nvCxnSpPr>
      <xdr:spPr>
        <a:xfrm>
          <a:off x="15481300" y="6704726"/>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3889</xdr:rowOff>
    </xdr:from>
    <xdr:to>
      <xdr:col>22</xdr:col>
      <xdr:colOff>365125</xdr:colOff>
      <xdr:row>39</xdr:row>
      <xdr:rowOff>18176</xdr:rowOff>
    </xdr:to>
    <xdr:cxnSp macro="">
      <xdr:nvCxnSpPr>
        <xdr:cNvPr id="518" name="直線コネクタ 517"/>
        <xdr:cNvCxnSpPr/>
      </xdr:nvCxnSpPr>
      <xdr:spPr>
        <a:xfrm>
          <a:off x="14592300" y="669043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3889</xdr:rowOff>
    </xdr:from>
    <xdr:to>
      <xdr:col>21</xdr:col>
      <xdr:colOff>161925</xdr:colOff>
      <xdr:row>39</xdr:row>
      <xdr:rowOff>26429</xdr:rowOff>
    </xdr:to>
    <xdr:cxnSp macro="">
      <xdr:nvCxnSpPr>
        <xdr:cNvPr id="521" name="直線コネクタ 520"/>
        <xdr:cNvCxnSpPr/>
      </xdr:nvCxnSpPr>
      <xdr:spPr>
        <a:xfrm flipV="1">
          <a:off x="13703300" y="6690439"/>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21559</xdr:rowOff>
    </xdr:from>
    <xdr:to>
      <xdr:col>19</xdr:col>
      <xdr:colOff>644525</xdr:colOff>
      <xdr:row>39</xdr:row>
      <xdr:rowOff>26429</xdr:rowOff>
    </xdr:to>
    <xdr:cxnSp macro="">
      <xdr:nvCxnSpPr>
        <xdr:cNvPr id="524" name="直線コネクタ 523"/>
        <xdr:cNvCxnSpPr/>
      </xdr:nvCxnSpPr>
      <xdr:spPr>
        <a:xfrm>
          <a:off x="12814300" y="6708109"/>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153274</xdr:rowOff>
    </xdr:from>
    <xdr:to>
      <xdr:col>23</xdr:col>
      <xdr:colOff>568325</xdr:colOff>
      <xdr:row>39</xdr:row>
      <xdr:rowOff>83424</xdr:rowOff>
    </xdr:to>
    <xdr:sp macro="" textlink="">
      <xdr:nvSpPr>
        <xdr:cNvPr id="534" name="円/楕円 533"/>
        <xdr:cNvSpPr/>
      </xdr:nvSpPr>
      <xdr:spPr>
        <a:xfrm>
          <a:off x="16268700" y="666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68201</xdr:rowOff>
    </xdr:from>
    <xdr:ext cx="534377" cy="259045"/>
    <xdr:sp macro="" textlink="">
      <xdr:nvSpPr>
        <xdr:cNvPr id="535" name="消防費該当値テキスト"/>
        <xdr:cNvSpPr txBox="1"/>
      </xdr:nvSpPr>
      <xdr:spPr>
        <a:xfrm>
          <a:off x="16370300" y="658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138826</xdr:rowOff>
    </xdr:from>
    <xdr:to>
      <xdr:col>22</xdr:col>
      <xdr:colOff>415925</xdr:colOff>
      <xdr:row>39</xdr:row>
      <xdr:rowOff>68976</xdr:rowOff>
    </xdr:to>
    <xdr:sp macro="" textlink="">
      <xdr:nvSpPr>
        <xdr:cNvPr id="536" name="円/楕円 535"/>
        <xdr:cNvSpPr/>
      </xdr:nvSpPr>
      <xdr:spPr>
        <a:xfrm>
          <a:off x="15430500" y="66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60103</xdr:rowOff>
    </xdr:from>
    <xdr:ext cx="534377" cy="259045"/>
    <xdr:sp macro="" textlink="">
      <xdr:nvSpPr>
        <xdr:cNvPr id="537" name="テキスト ボックス 536"/>
        <xdr:cNvSpPr txBox="1"/>
      </xdr:nvSpPr>
      <xdr:spPr>
        <a:xfrm>
          <a:off x="15214111" y="67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124539</xdr:rowOff>
    </xdr:from>
    <xdr:to>
      <xdr:col>21</xdr:col>
      <xdr:colOff>212725</xdr:colOff>
      <xdr:row>39</xdr:row>
      <xdr:rowOff>54689</xdr:rowOff>
    </xdr:to>
    <xdr:sp macro="" textlink="">
      <xdr:nvSpPr>
        <xdr:cNvPr id="538" name="円/楕円 537"/>
        <xdr:cNvSpPr/>
      </xdr:nvSpPr>
      <xdr:spPr>
        <a:xfrm>
          <a:off x="14541500" y="66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45816</xdr:rowOff>
    </xdr:from>
    <xdr:ext cx="534377" cy="259045"/>
    <xdr:sp macro="" textlink="">
      <xdr:nvSpPr>
        <xdr:cNvPr id="539" name="テキスト ボックス 538"/>
        <xdr:cNvSpPr txBox="1"/>
      </xdr:nvSpPr>
      <xdr:spPr>
        <a:xfrm>
          <a:off x="14325111" y="67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147079</xdr:rowOff>
    </xdr:from>
    <xdr:to>
      <xdr:col>20</xdr:col>
      <xdr:colOff>9525</xdr:colOff>
      <xdr:row>39</xdr:row>
      <xdr:rowOff>77229</xdr:rowOff>
    </xdr:to>
    <xdr:sp macro="" textlink="">
      <xdr:nvSpPr>
        <xdr:cNvPr id="540" name="円/楕円 539"/>
        <xdr:cNvSpPr/>
      </xdr:nvSpPr>
      <xdr:spPr>
        <a:xfrm>
          <a:off x="13652500" y="66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68356</xdr:rowOff>
    </xdr:from>
    <xdr:ext cx="534377" cy="259045"/>
    <xdr:sp macro="" textlink="">
      <xdr:nvSpPr>
        <xdr:cNvPr id="541" name="テキスト ボックス 540"/>
        <xdr:cNvSpPr txBox="1"/>
      </xdr:nvSpPr>
      <xdr:spPr>
        <a:xfrm>
          <a:off x="13436111" y="67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142209</xdr:rowOff>
    </xdr:from>
    <xdr:to>
      <xdr:col>18</xdr:col>
      <xdr:colOff>492125</xdr:colOff>
      <xdr:row>39</xdr:row>
      <xdr:rowOff>72359</xdr:rowOff>
    </xdr:to>
    <xdr:sp macro="" textlink="">
      <xdr:nvSpPr>
        <xdr:cNvPr id="542" name="円/楕円 541"/>
        <xdr:cNvSpPr/>
      </xdr:nvSpPr>
      <xdr:spPr>
        <a:xfrm>
          <a:off x="12763500" y="66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63486</xdr:rowOff>
    </xdr:from>
    <xdr:ext cx="534377" cy="259045"/>
    <xdr:sp macro="" textlink="">
      <xdr:nvSpPr>
        <xdr:cNvPr id="543" name="テキスト ボックス 542"/>
        <xdr:cNvSpPr txBox="1"/>
      </xdr:nvSpPr>
      <xdr:spPr>
        <a:xfrm>
          <a:off x="12547111" y="675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145918</xdr:rowOff>
    </xdr:from>
    <xdr:to>
      <xdr:col>23</xdr:col>
      <xdr:colOff>517525</xdr:colOff>
      <xdr:row>57</xdr:row>
      <xdr:rowOff>158285</xdr:rowOff>
    </xdr:to>
    <xdr:cxnSp macro="">
      <xdr:nvCxnSpPr>
        <xdr:cNvPr id="570" name="直線コネクタ 569"/>
        <xdr:cNvCxnSpPr/>
      </xdr:nvCxnSpPr>
      <xdr:spPr>
        <a:xfrm>
          <a:off x="15481300" y="9747118"/>
          <a:ext cx="838200" cy="18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145918</xdr:rowOff>
    </xdr:from>
    <xdr:to>
      <xdr:col>22</xdr:col>
      <xdr:colOff>365125</xdr:colOff>
      <xdr:row>57</xdr:row>
      <xdr:rowOff>46234</xdr:rowOff>
    </xdr:to>
    <xdr:cxnSp macro="">
      <xdr:nvCxnSpPr>
        <xdr:cNvPr id="573" name="直線コネクタ 572"/>
        <xdr:cNvCxnSpPr/>
      </xdr:nvCxnSpPr>
      <xdr:spPr>
        <a:xfrm flipV="1">
          <a:off x="14592300" y="9747118"/>
          <a:ext cx="889000" cy="7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158386</xdr:rowOff>
    </xdr:from>
    <xdr:to>
      <xdr:col>21</xdr:col>
      <xdr:colOff>161925</xdr:colOff>
      <xdr:row>57</xdr:row>
      <xdr:rowOff>46234</xdr:rowOff>
    </xdr:to>
    <xdr:cxnSp macro="">
      <xdr:nvCxnSpPr>
        <xdr:cNvPr id="576" name="直線コネクタ 575"/>
        <xdr:cNvCxnSpPr/>
      </xdr:nvCxnSpPr>
      <xdr:spPr>
        <a:xfrm>
          <a:off x="13703300" y="9073786"/>
          <a:ext cx="889000" cy="7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158386</xdr:rowOff>
    </xdr:from>
    <xdr:to>
      <xdr:col>19</xdr:col>
      <xdr:colOff>644525</xdr:colOff>
      <xdr:row>55</xdr:row>
      <xdr:rowOff>133715</xdr:rowOff>
    </xdr:to>
    <xdr:cxnSp macro="">
      <xdr:nvCxnSpPr>
        <xdr:cNvPr id="579" name="直線コネクタ 578"/>
        <xdr:cNvCxnSpPr/>
      </xdr:nvCxnSpPr>
      <xdr:spPr>
        <a:xfrm flipV="1">
          <a:off x="12814300" y="9073786"/>
          <a:ext cx="889000" cy="48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107485</xdr:rowOff>
    </xdr:from>
    <xdr:to>
      <xdr:col>23</xdr:col>
      <xdr:colOff>568325</xdr:colOff>
      <xdr:row>58</xdr:row>
      <xdr:rowOff>37635</xdr:rowOff>
    </xdr:to>
    <xdr:sp macro="" textlink="">
      <xdr:nvSpPr>
        <xdr:cNvPr id="589" name="円/楕円 588"/>
        <xdr:cNvSpPr/>
      </xdr:nvSpPr>
      <xdr:spPr>
        <a:xfrm>
          <a:off x="16268700" y="98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22412</xdr:rowOff>
    </xdr:from>
    <xdr:ext cx="534377" cy="259045"/>
    <xdr:sp macro="" textlink="">
      <xdr:nvSpPr>
        <xdr:cNvPr id="590" name="教育費該当値テキスト"/>
        <xdr:cNvSpPr txBox="1"/>
      </xdr:nvSpPr>
      <xdr:spPr>
        <a:xfrm>
          <a:off x="16370300" y="979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33,435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95118</xdr:rowOff>
    </xdr:from>
    <xdr:to>
      <xdr:col>22</xdr:col>
      <xdr:colOff>415925</xdr:colOff>
      <xdr:row>57</xdr:row>
      <xdr:rowOff>25268</xdr:rowOff>
    </xdr:to>
    <xdr:sp macro="" textlink="">
      <xdr:nvSpPr>
        <xdr:cNvPr id="591" name="円/楕円 590"/>
        <xdr:cNvSpPr/>
      </xdr:nvSpPr>
      <xdr:spPr>
        <a:xfrm>
          <a:off x="15430500" y="96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41795</xdr:rowOff>
    </xdr:from>
    <xdr:ext cx="534377" cy="259045"/>
    <xdr:sp macro="" textlink="">
      <xdr:nvSpPr>
        <xdr:cNvPr id="592" name="テキスト ボックス 591"/>
        <xdr:cNvSpPr txBox="1"/>
      </xdr:nvSpPr>
      <xdr:spPr>
        <a:xfrm>
          <a:off x="15214111" y="94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166884</xdr:rowOff>
    </xdr:from>
    <xdr:to>
      <xdr:col>21</xdr:col>
      <xdr:colOff>212725</xdr:colOff>
      <xdr:row>57</xdr:row>
      <xdr:rowOff>97034</xdr:rowOff>
    </xdr:to>
    <xdr:sp macro="" textlink="">
      <xdr:nvSpPr>
        <xdr:cNvPr id="593" name="円/楕円 592"/>
        <xdr:cNvSpPr/>
      </xdr:nvSpPr>
      <xdr:spPr>
        <a:xfrm>
          <a:off x="14541500" y="97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88161</xdr:rowOff>
    </xdr:from>
    <xdr:ext cx="534377" cy="259045"/>
    <xdr:sp macro="" textlink="">
      <xdr:nvSpPr>
        <xdr:cNvPr id="594" name="テキスト ボックス 593"/>
        <xdr:cNvSpPr txBox="1"/>
      </xdr:nvSpPr>
      <xdr:spPr>
        <a:xfrm>
          <a:off x="14325111" y="9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57,943</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107586</xdr:rowOff>
    </xdr:from>
    <xdr:to>
      <xdr:col>20</xdr:col>
      <xdr:colOff>9525</xdr:colOff>
      <xdr:row>53</xdr:row>
      <xdr:rowOff>37736</xdr:rowOff>
    </xdr:to>
    <xdr:sp macro="" textlink="">
      <xdr:nvSpPr>
        <xdr:cNvPr id="595" name="円/楕円 594"/>
        <xdr:cNvSpPr/>
      </xdr:nvSpPr>
      <xdr:spPr>
        <a:xfrm>
          <a:off x="13652500" y="902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54263</xdr:rowOff>
    </xdr:from>
    <xdr:ext cx="599010" cy="259045"/>
    <xdr:sp macro="" textlink="">
      <xdr:nvSpPr>
        <xdr:cNvPr id="596" name="テキスト ボックス 595"/>
        <xdr:cNvSpPr txBox="1"/>
      </xdr:nvSpPr>
      <xdr:spPr>
        <a:xfrm>
          <a:off x="13403794" y="8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220,913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82915</xdr:rowOff>
    </xdr:from>
    <xdr:to>
      <xdr:col>18</xdr:col>
      <xdr:colOff>492125</xdr:colOff>
      <xdr:row>56</xdr:row>
      <xdr:rowOff>13065</xdr:rowOff>
    </xdr:to>
    <xdr:sp macro="" textlink="">
      <xdr:nvSpPr>
        <xdr:cNvPr id="597" name="円/楕円 596"/>
        <xdr:cNvSpPr/>
      </xdr:nvSpPr>
      <xdr:spPr>
        <a:xfrm>
          <a:off x="12763500" y="95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29592</xdr:rowOff>
    </xdr:from>
    <xdr:ext cx="599010" cy="259045"/>
    <xdr:sp macro="" textlink="">
      <xdr:nvSpPr>
        <xdr:cNvPr id="598" name="テキスト ボックス 597"/>
        <xdr:cNvSpPr txBox="1"/>
      </xdr:nvSpPr>
      <xdr:spPr>
        <a:xfrm>
          <a:off x="12514794" y="928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60337</xdr:rowOff>
    </xdr:from>
    <xdr:to>
      <xdr:col>23</xdr:col>
      <xdr:colOff>517525</xdr:colOff>
      <xdr:row>79</xdr:row>
      <xdr:rowOff>35610</xdr:rowOff>
    </xdr:to>
    <xdr:cxnSp macro="">
      <xdr:nvCxnSpPr>
        <xdr:cNvPr id="627" name="直線コネクタ 626"/>
        <xdr:cNvCxnSpPr/>
      </xdr:nvCxnSpPr>
      <xdr:spPr>
        <a:xfrm flipV="1">
          <a:off x="15481300" y="12919087"/>
          <a:ext cx="838200" cy="66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151313</xdr:rowOff>
    </xdr:from>
    <xdr:ext cx="534377" cy="259045"/>
    <xdr:sp macro="" textlink="">
      <xdr:nvSpPr>
        <xdr:cNvPr id="628" name="災害復旧費平均値テキスト"/>
        <xdr:cNvSpPr txBox="1"/>
      </xdr:nvSpPr>
      <xdr:spPr>
        <a:xfrm>
          <a:off x="16370300" y="1335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35610</xdr:rowOff>
    </xdr:from>
    <xdr:to>
      <xdr:col>22</xdr:col>
      <xdr:colOff>365125</xdr:colOff>
      <xdr:row>79</xdr:row>
      <xdr:rowOff>44450</xdr:rowOff>
    </xdr:to>
    <xdr:cxnSp macro="">
      <xdr:nvCxnSpPr>
        <xdr:cNvPr id="630" name="直線コネクタ 629"/>
        <xdr:cNvCxnSpPr/>
      </xdr:nvCxnSpPr>
      <xdr:spPr>
        <a:xfrm flipV="1">
          <a:off x="14592300" y="135801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43714</xdr:rowOff>
    </xdr:from>
    <xdr:to>
      <xdr:col>19</xdr:col>
      <xdr:colOff>644525</xdr:colOff>
      <xdr:row>79</xdr:row>
      <xdr:rowOff>44450</xdr:rowOff>
    </xdr:to>
    <xdr:cxnSp macro="">
      <xdr:nvCxnSpPr>
        <xdr:cNvPr id="636" name="直線コネクタ 635"/>
        <xdr:cNvCxnSpPr/>
      </xdr:nvCxnSpPr>
      <xdr:spPr>
        <a:xfrm>
          <a:off x="12814300" y="1358826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9537</xdr:rowOff>
    </xdr:from>
    <xdr:to>
      <xdr:col>23</xdr:col>
      <xdr:colOff>568325</xdr:colOff>
      <xdr:row>75</xdr:row>
      <xdr:rowOff>111137</xdr:rowOff>
    </xdr:to>
    <xdr:sp macro="" textlink="">
      <xdr:nvSpPr>
        <xdr:cNvPr id="646" name="円/楕円 645"/>
        <xdr:cNvSpPr/>
      </xdr:nvSpPr>
      <xdr:spPr>
        <a:xfrm>
          <a:off x="16268700" y="12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32414</xdr:rowOff>
    </xdr:from>
    <xdr:ext cx="534377" cy="259045"/>
    <xdr:sp macro="" textlink="">
      <xdr:nvSpPr>
        <xdr:cNvPr id="647" name="災害復旧費該当値テキスト"/>
        <xdr:cNvSpPr txBox="1"/>
      </xdr:nvSpPr>
      <xdr:spPr>
        <a:xfrm>
          <a:off x="16370300" y="127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156260</xdr:rowOff>
    </xdr:from>
    <xdr:to>
      <xdr:col>22</xdr:col>
      <xdr:colOff>415925</xdr:colOff>
      <xdr:row>79</xdr:row>
      <xdr:rowOff>86410</xdr:rowOff>
    </xdr:to>
    <xdr:sp macro="" textlink="">
      <xdr:nvSpPr>
        <xdr:cNvPr id="648" name="円/楕円 647"/>
        <xdr:cNvSpPr/>
      </xdr:nvSpPr>
      <xdr:spPr>
        <a:xfrm>
          <a:off x="15430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77537</xdr:rowOff>
    </xdr:from>
    <xdr:ext cx="378565" cy="259045"/>
    <xdr:sp macro="" textlink="">
      <xdr:nvSpPr>
        <xdr:cNvPr id="649" name="テキスト ボックス 648"/>
        <xdr:cNvSpPr txBox="1"/>
      </xdr:nvSpPr>
      <xdr:spPr>
        <a:xfrm>
          <a:off x="15292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164364</xdr:rowOff>
    </xdr:from>
    <xdr:to>
      <xdr:col>18</xdr:col>
      <xdr:colOff>492125</xdr:colOff>
      <xdr:row>79</xdr:row>
      <xdr:rowOff>94514</xdr:rowOff>
    </xdr:to>
    <xdr:sp macro="" textlink="">
      <xdr:nvSpPr>
        <xdr:cNvPr id="654" name="円/楕円 653"/>
        <xdr:cNvSpPr/>
      </xdr:nvSpPr>
      <xdr:spPr>
        <a:xfrm>
          <a:off x="12763500" y="135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85641</xdr:rowOff>
    </xdr:from>
    <xdr:ext cx="313932" cy="259045"/>
    <xdr:sp macro="" textlink="">
      <xdr:nvSpPr>
        <xdr:cNvPr id="655" name="テキスト ボックス 654"/>
        <xdr:cNvSpPr txBox="1"/>
      </xdr:nvSpPr>
      <xdr:spPr>
        <a:xfrm>
          <a:off x="12657333" y="13630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170366</xdr:rowOff>
    </xdr:from>
    <xdr:to>
      <xdr:col>23</xdr:col>
      <xdr:colOff>517525</xdr:colOff>
      <xdr:row>97</xdr:row>
      <xdr:rowOff>10838</xdr:rowOff>
    </xdr:to>
    <xdr:cxnSp macro="">
      <xdr:nvCxnSpPr>
        <xdr:cNvPr id="680" name="直線コネクタ 679"/>
        <xdr:cNvCxnSpPr/>
      </xdr:nvCxnSpPr>
      <xdr:spPr>
        <a:xfrm flipV="1">
          <a:off x="15481300" y="16629566"/>
          <a:ext cx="838200" cy="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7724</xdr:rowOff>
    </xdr:from>
    <xdr:to>
      <xdr:col>22</xdr:col>
      <xdr:colOff>365125</xdr:colOff>
      <xdr:row>97</xdr:row>
      <xdr:rowOff>10838</xdr:rowOff>
    </xdr:to>
    <xdr:cxnSp macro="">
      <xdr:nvCxnSpPr>
        <xdr:cNvPr id="683" name="直線コネクタ 682"/>
        <xdr:cNvCxnSpPr/>
      </xdr:nvCxnSpPr>
      <xdr:spPr>
        <a:xfrm>
          <a:off x="14592300" y="16638374"/>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7724</xdr:rowOff>
    </xdr:from>
    <xdr:to>
      <xdr:col>21</xdr:col>
      <xdr:colOff>161925</xdr:colOff>
      <xdr:row>97</xdr:row>
      <xdr:rowOff>28761</xdr:rowOff>
    </xdr:to>
    <xdr:cxnSp macro="">
      <xdr:nvCxnSpPr>
        <xdr:cNvPr id="686" name="直線コネクタ 685"/>
        <xdr:cNvCxnSpPr/>
      </xdr:nvCxnSpPr>
      <xdr:spPr>
        <a:xfrm flipV="1">
          <a:off x="13703300" y="16638374"/>
          <a:ext cx="889000" cy="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28761</xdr:rowOff>
    </xdr:from>
    <xdr:to>
      <xdr:col>19</xdr:col>
      <xdr:colOff>644525</xdr:colOff>
      <xdr:row>97</xdr:row>
      <xdr:rowOff>37928</xdr:rowOff>
    </xdr:to>
    <xdr:cxnSp macro="">
      <xdr:nvCxnSpPr>
        <xdr:cNvPr id="689" name="直線コネクタ 688"/>
        <xdr:cNvCxnSpPr/>
      </xdr:nvCxnSpPr>
      <xdr:spPr>
        <a:xfrm flipV="1">
          <a:off x="12814300" y="16659411"/>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119566</xdr:rowOff>
    </xdr:from>
    <xdr:to>
      <xdr:col>23</xdr:col>
      <xdr:colOff>568325</xdr:colOff>
      <xdr:row>97</xdr:row>
      <xdr:rowOff>49716</xdr:rowOff>
    </xdr:to>
    <xdr:sp macro="" textlink="">
      <xdr:nvSpPr>
        <xdr:cNvPr id="699" name="円/楕円 698"/>
        <xdr:cNvSpPr/>
      </xdr:nvSpPr>
      <xdr:spPr>
        <a:xfrm>
          <a:off x="16268700" y="165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34493</xdr:rowOff>
    </xdr:from>
    <xdr:ext cx="534377" cy="259045"/>
    <xdr:sp macro="" textlink="">
      <xdr:nvSpPr>
        <xdr:cNvPr id="700" name="公債費該当値テキスト"/>
        <xdr:cNvSpPr txBox="1"/>
      </xdr:nvSpPr>
      <xdr:spPr>
        <a:xfrm>
          <a:off x="16370300" y="164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131488</xdr:rowOff>
    </xdr:from>
    <xdr:to>
      <xdr:col>22</xdr:col>
      <xdr:colOff>415925</xdr:colOff>
      <xdr:row>97</xdr:row>
      <xdr:rowOff>61638</xdr:rowOff>
    </xdr:to>
    <xdr:sp macro="" textlink="">
      <xdr:nvSpPr>
        <xdr:cNvPr id="701" name="円/楕円 700"/>
        <xdr:cNvSpPr/>
      </xdr:nvSpPr>
      <xdr:spPr>
        <a:xfrm>
          <a:off x="15430500" y="165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52765</xdr:rowOff>
    </xdr:from>
    <xdr:ext cx="534377" cy="259045"/>
    <xdr:sp macro="" textlink="">
      <xdr:nvSpPr>
        <xdr:cNvPr id="702" name="テキスト ボックス 701"/>
        <xdr:cNvSpPr txBox="1"/>
      </xdr:nvSpPr>
      <xdr:spPr>
        <a:xfrm>
          <a:off x="15214111" y="166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128374</xdr:rowOff>
    </xdr:from>
    <xdr:to>
      <xdr:col>21</xdr:col>
      <xdr:colOff>212725</xdr:colOff>
      <xdr:row>97</xdr:row>
      <xdr:rowOff>58524</xdr:rowOff>
    </xdr:to>
    <xdr:sp macro="" textlink="">
      <xdr:nvSpPr>
        <xdr:cNvPr id="703" name="円/楕円 702"/>
        <xdr:cNvSpPr/>
      </xdr:nvSpPr>
      <xdr:spPr>
        <a:xfrm>
          <a:off x="14541500" y="165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49651</xdr:rowOff>
    </xdr:from>
    <xdr:ext cx="534377" cy="259045"/>
    <xdr:sp macro="" textlink="">
      <xdr:nvSpPr>
        <xdr:cNvPr id="704" name="テキスト ボックス 703"/>
        <xdr:cNvSpPr txBox="1"/>
      </xdr:nvSpPr>
      <xdr:spPr>
        <a:xfrm>
          <a:off x="14325111" y="166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149411</xdr:rowOff>
    </xdr:from>
    <xdr:to>
      <xdr:col>20</xdr:col>
      <xdr:colOff>9525</xdr:colOff>
      <xdr:row>97</xdr:row>
      <xdr:rowOff>79561</xdr:rowOff>
    </xdr:to>
    <xdr:sp macro="" textlink="">
      <xdr:nvSpPr>
        <xdr:cNvPr id="705" name="円/楕円 704"/>
        <xdr:cNvSpPr/>
      </xdr:nvSpPr>
      <xdr:spPr>
        <a:xfrm>
          <a:off x="13652500" y="166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70688</xdr:rowOff>
    </xdr:from>
    <xdr:ext cx="534377" cy="259045"/>
    <xdr:sp macro="" textlink="">
      <xdr:nvSpPr>
        <xdr:cNvPr id="706" name="テキスト ボックス 705"/>
        <xdr:cNvSpPr txBox="1"/>
      </xdr:nvSpPr>
      <xdr:spPr>
        <a:xfrm>
          <a:off x="13436111" y="167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158578</xdr:rowOff>
    </xdr:from>
    <xdr:to>
      <xdr:col>18</xdr:col>
      <xdr:colOff>492125</xdr:colOff>
      <xdr:row>97</xdr:row>
      <xdr:rowOff>88728</xdr:rowOff>
    </xdr:to>
    <xdr:sp macro="" textlink="">
      <xdr:nvSpPr>
        <xdr:cNvPr id="707" name="円/楕円 706"/>
        <xdr:cNvSpPr/>
      </xdr:nvSpPr>
      <xdr:spPr>
        <a:xfrm>
          <a:off x="12763500" y="166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79855</xdr:rowOff>
    </xdr:from>
    <xdr:ext cx="534377" cy="259045"/>
    <xdr:sp macro="" textlink="">
      <xdr:nvSpPr>
        <xdr:cNvPr id="708" name="テキスト ボックス 707"/>
        <xdr:cNvSpPr txBox="1"/>
      </xdr:nvSpPr>
      <xdr:spPr>
        <a:xfrm>
          <a:off x="12547111" y="167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目的別の歳出は、ほぼすべてが類似団体と比較してコストが低くなっている状況である。</a:t>
          </a:r>
          <a:endParaRPr kumimoji="1" lang="en-US" altLang="ja-JP" sz="1100">
            <a:solidFill>
              <a:sysClr val="windowText" lastClr="000000"/>
            </a:solidFill>
            <a:effectLst/>
            <a:latin typeface="+mn-lt"/>
            <a:ea typeface="+mn-ea"/>
            <a:cs typeface="+mn-cs"/>
          </a:endParaRPr>
        </a:p>
        <a:p>
          <a:r>
            <a:rPr kumimoji="1" lang="ja-JP" altLang="ja-JP" sz="1100">
              <a:solidFill>
                <a:schemeClr val="dk1"/>
              </a:solidFill>
              <a:effectLst/>
              <a:latin typeface="+mn-lt"/>
              <a:ea typeface="+mn-ea"/>
              <a:cs typeface="+mn-cs"/>
            </a:rPr>
            <a:t>災害復旧費は住民一人当たり</a:t>
          </a:r>
          <a:r>
            <a:rPr kumimoji="1" lang="en-US" altLang="ja-JP" sz="1100">
              <a:solidFill>
                <a:schemeClr val="dk1"/>
              </a:solidFill>
              <a:effectLst/>
              <a:latin typeface="+mn-lt"/>
              <a:ea typeface="+mn-ea"/>
              <a:cs typeface="+mn-cs"/>
            </a:rPr>
            <a:t>52,749</a:t>
          </a:r>
          <a:r>
            <a:rPr kumimoji="1" lang="ja-JP" altLang="ja-JP"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39,862</a:t>
          </a:r>
          <a:r>
            <a:rPr kumimoji="1" lang="ja-JP" altLang="ja-JP" sz="1100">
              <a:solidFill>
                <a:schemeClr val="dk1"/>
              </a:solidFill>
              <a:effectLst/>
              <a:latin typeface="+mn-lt"/>
              <a:ea typeface="+mn-ea"/>
              <a:cs typeface="+mn-cs"/>
            </a:rPr>
            <a:t>円高い状況となっている。これは、平成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年熊本地震による災害復旧によるもので、前年度と比較し</a:t>
          </a:r>
          <a:r>
            <a:rPr kumimoji="1" lang="en-US" altLang="ja-JP" sz="1100">
              <a:solidFill>
                <a:schemeClr val="dk1"/>
              </a:solidFill>
              <a:effectLst/>
              <a:latin typeface="+mn-lt"/>
              <a:ea typeface="+mn-ea"/>
              <a:cs typeface="+mn-cs"/>
            </a:rPr>
            <a:t>7,398.2</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費においても、災害復旧費と同様、平成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年熊本地震による災害廃棄物処理手数料の増加により、類似団体中で住民一人当たりのコストが一番高くなっている。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財政調整基金については、適当な財源の確保と歳出の精査により、平成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年度は取崩しを行わず積立のみ行ったため増加した。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年熊本地震により事業の実施に遅れが生じ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繰り越すべき財源が増えたため、</a:t>
          </a:r>
          <a:r>
            <a:rPr kumimoji="1" lang="ja-JP" altLang="ja-JP" sz="1100">
              <a:solidFill>
                <a:sysClr val="windowText" lastClr="000000"/>
              </a:solidFill>
              <a:effectLst/>
              <a:latin typeface="+mn-lt"/>
              <a:ea typeface="+mn-ea"/>
              <a:cs typeface="+mn-cs"/>
            </a:rPr>
            <a:t>実質収支額は</a:t>
          </a:r>
          <a:r>
            <a:rPr kumimoji="1" lang="en-US" altLang="ja-JP" sz="1100">
              <a:solidFill>
                <a:sysClr val="windowText" lastClr="000000"/>
              </a:solidFill>
              <a:effectLst/>
              <a:latin typeface="+mn-lt"/>
              <a:ea typeface="+mn-ea"/>
              <a:cs typeface="+mn-cs"/>
            </a:rPr>
            <a:t>11.69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と減少した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実質単年度収支については、平成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年度に財政調整基金の取崩しを行いマイナスとなったものの、</a:t>
          </a:r>
          <a:r>
            <a:rPr kumimoji="1" lang="ja-JP" altLang="en-US" sz="1100">
              <a:solidFill>
                <a:sysClr val="windowText" lastClr="000000"/>
              </a:solidFill>
              <a:effectLst/>
              <a:latin typeface="+mn-lt"/>
              <a:ea typeface="+mn-ea"/>
              <a:cs typeface="+mn-cs"/>
            </a:rPr>
            <a:t>その後</a:t>
          </a:r>
          <a:r>
            <a:rPr kumimoji="1" lang="ja-JP" altLang="ja-JP" sz="1100">
              <a:solidFill>
                <a:sysClr val="windowText" lastClr="000000"/>
              </a:solidFill>
              <a:effectLst/>
              <a:latin typeface="+mn-lt"/>
              <a:ea typeface="+mn-ea"/>
              <a:cs typeface="+mn-cs"/>
            </a:rPr>
            <a:t>財政調整基金等の積立を行い増加となっている。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a:t>
          </a:r>
          <a:r>
            <a:rPr kumimoji="1" lang="ja-JP" altLang="ja-JP" sz="1100">
              <a:solidFill>
                <a:sysClr val="windowText" lastClr="000000"/>
              </a:solidFill>
              <a:effectLst/>
              <a:latin typeface="+mn-lt"/>
              <a:ea typeface="+mn-ea"/>
              <a:cs typeface="+mn-cs"/>
            </a:rPr>
            <a:t>熊本地震からの復旧・復興に伴い、財政調整基金の取崩しを行う予定であ</a:t>
          </a:r>
          <a:r>
            <a:rPr kumimoji="1" lang="ja-JP" altLang="en-US" sz="1100">
              <a:solidFill>
                <a:sysClr val="windowText" lastClr="000000"/>
              </a:solidFill>
              <a:effectLst/>
              <a:latin typeface="+mn-lt"/>
              <a:ea typeface="+mn-ea"/>
              <a:cs typeface="+mn-cs"/>
            </a:rPr>
            <a:t>り、実質収支、実質単年度収支の動向に注視していく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熊本県嘉島町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以前から特別会計を含め黒字が続いているが、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年熊本地震により</a:t>
          </a:r>
          <a:r>
            <a:rPr kumimoji="1" lang="ja-JP" altLang="ja-JP" sz="1100">
              <a:solidFill>
                <a:sysClr val="windowText" lastClr="000000"/>
              </a:solidFill>
              <a:effectLst/>
              <a:latin typeface="+mn-lt"/>
              <a:ea typeface="+mn-ea"/>
              <a:cs typeface="+mn-cs"/>
            </a:rPr>
            <a:t>公共下水道事業特別会計</a:t>
          </a:r>
          <a:r>
            <a:rPr kumimoji="1" lang="ja-JP" altLang="en-US" sz="1100">
              <a:solidFill>
                <a:sysClr val="windowText" lastClr="000000"/>
              </a:solidFill>
              <a:effectLst/>
              <a:latin typeface="+mn-lt"/>
              <a:ea typeface="+mn-ea"/>
              <a:cs typeface="+mn-cs"/>
            </a:rPr>
            <a:t>の使用料減少等により、黒字額が全体的に減少した。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全事業会計で黒字を維持しているものの、</a:t>
          </a:r>
          <a:r>
            <a:rPr kumimoji="1" lang="ja-JP" altLang="ja-JP" sz="1100">
              <a:solidFill>
                <a:sysClr val="windowText" lastClr="000000"/>
              </a:solidFill>
              <a:effectLst/>
              <a:latin typeface="+mn-lt"/>
              <a:ea typeface="+mn-ea"/>
              <a:cs typeface="+mn-cs"/>
            </a:rPr>
            <a:t>公共下水道事業</a:t>
          </a:r>
          <a:r>
            <a:rPr kumimoji="1" lang="ja-JP" altLang="en-US" sz="1100">
              <a:solidFill>
                <a:sysClr val="windowText" lastClr="000000"/>
              </a:solidFill>
              <a:effectLst/>
              <a:latin typeface="+mn-lt"/>
              <a:ea typeface="+mn-ea"/>
              <a:cs typeface="+mn-cs"/>
            </a:rPr>
            <a:t>会計等に対する一般会計からの繰出金は増加傾向にあるため、公共下水道事業や簡易水道事業においては、東西の区画整理区域を中心に下水道及び簡易水道の整備を行うことで接続率の向上に取り組み、また、</a:t>
          </a:r>
          <a:r>
            <a:rPr kumimoji="1" lang="ja-JP" altLang="ja-JP" sz="1100">
              <a:solidFill>
                <a:sysClr val="windowText" lastClr="000000"/>
              </a:solidFill>
              <a:effectLst/>
              <a:latin typeface="+mn-lt"/>
              <a:ea typeface="+mn-ea"/>
              <a:cs typeface="+mn-cs"/>
            </a:rPr>
            <a:t>国民健康保険事業において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保険料の適正化を図る</a:t>
          </a:r>
          <a:r>
            <a:rPr kumimoji="1" lang="ja-JP" altLang="en-US" sz="1100">
              <a:solidFill>
                <a:sysClr val="windowText" lastClr="000000"/>
              </a:solidFill>
              <a:effectLst/>
              <a:latin typeface="+mn-lt"/>
              <a:ea typeface="+mn-ea"/>
              <a:cs typeface="+mn-cs"/>
            </a:rPr>
            <a:t>など収入増に取り組む。</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独立採算性の考え方に立ち返り、</a:t>
          </a:r>
          <a:r>
            <a:rPr kumimoji="1" lang="ja-JP" altLang="en-US" sz="1100">
              <a:solidFill>
                <a:sysClr val="windowText" lastClr="000000"/>
              </a:solidFill>
              <a:effectLst/>
              <a:latin typeface="+mn-lt"/>
              <a:ea typeface="+mn-ea"/>
              <a:cs typeface="+mn-cs"/>
            </a:rPr>
            <a:t>財政状況の</a:t>
          </a:r>
          <a:r>
            <a:rPr kumimoji="1" lang="ja-JP" altLang="ja-JP" sz="1100">
              <a:solidFill>
                <a:sysClr val="windowText" lastClr="000000"/>
              </a:solidFill>
              <a:effectLst/>
              <a:latin typeface="+mn-lt"/>
              <a:ea typeface="+mn-ea"/>
              <a:cs typeface="+mn-cs"/>
            </a:rPr>
            <a:t>健全化に</a:t>
          </a:r>
          <a:r>
            <a:rPr kumimoji="1" lang="ja-JP" altLang="en-US" sz="1100">
              <a:solidFill>
                <a:sysClr val="windowText" lastClr="000000"/>
              </a:solidFill>
              <a:effectLst/>
              <a:latin typeface="+mn-lt"/>
              <a:ea typeface="+mn-ea"/>
              <a:cs typeface="+mn-cs"/>
            </a:rPr>
            <a:t>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7803320</v>
      </c>
      <c r="BO4" s="411"/>
      <c r="BP4" s="411"/>
      <c r="BQ4" s="411"/>
      <c r="BR4" s="411"/>
      <c r="BS4" s="411"/>
      <c r="BT4" s="411"/>
      <c r="BU4" s="412"/>
      <c r="BV4" s="410">
        <v>4859995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11.7</v>
      </c>
      <c r="CU4" s="588"/>
      <c r="CV4" s="588"/>
      <c r="CW4" s="588"/>
      <c r="CX4" s="588"/>
      <c r="CY4" s="588"/>
      <c r="CZ4" s="588"/>
      <c r="DA4" s="589"/>
      <c r="DB4" s="587">
        <v>12.2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7277771</v>
      </c>
      <c r="BO5" s="416"/>
      <c r="BP5" s="416"/>
      <c r="BQ5" s="416"/>
      <c r="BR5" s="416"/>
      <c r="BS5" s="416"/>
      <c r="BT5" s="416"/>
      <c r="BU5" s="417"/>
      <c r="BV5" s="415">
        <v>4449098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87.7</v>
      </c>
      <c r="CU5" s="386"/>
      <c r="CV5" s="386"/>
      <c r="CW5" s="386"/>
      <c r="CX5" s="386"/>
      <c r="CY5" s="386"/>
      <c r="CZ5" s="386"/>
      <c r="DA5" s="387"/>
      <c r="DB5" s="385">
        <v>83.4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525549</v>
      </c>
      <c r="BO6" s="416"/>
      <c r="BP6" s="416"/>
      <c r="BQ6" s="416"/>
      <c r="BR6" s="416"/>
      <c r="BS6" s="416"/>
      <c r="BT6" s="416"/>
      <c r="BU6" s="417"/>
      <c r="BV6" s="415">
        <v>410897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94.3</v>
      </c>
      <c r="CU6" s="562"/>
      <c r="CV6" s="562"/>
      <c r="CW6" s="562"/>
      <c r="CX6" s="562"/>
      <c r="CY6" s="562"/>
      <c r="CZ6" s="562"/>
      <c r="DA6" s="563"/>
      <c r="DB6" s="561">
        <v>90.7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225916</v>
      </c>
      <c r="BO7" s="416"/>
      <c r="BP7" s="416"/>
      <c r="BQ7" s="416"/>
      <c r="BR7" s="416"/>
      <c r="BS7" s="416"/>
      <c r="BT7" s="416"/>
      <c r="BU7" s="417"/>
      <c r="BV7" s="415">
        <v>102185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2562458</v>
      </c>
      <c r="CU7" s="416"/>
      <c r="CV7" s="416"/>
      <c r="CW7" s="416"/>
      <c r="CX7" s="416"/>
      <c r="CY7" s="416"/>
      <c r="CZ7" s="416"/>
      <c r="DA7" s="417"/>
      <c r="DB7" s="415">
        <v>2532145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299633</v>
      </c>
      <c r="BO8" s="416"/>
      <c r="BP8" s="416"/>
      <c r="BQ8" s="416"/>
      <c r="BR8" s="416"/>
      <c r="BS8" s="416"/>
      <c r="BT8" s="416"/>
      <c r="BU8" s="417"/>
      <c r="BV8" s="415">
        <v>308712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9054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-9079</v>
      </c>
      <c r="BO9" s="416"/>
      <c r="BP9" s="416"/>
      <c r="BQ9" s="416"/>
      <c r="BR9" s="416"/>
      <c r="BS9" s="416"/>
      <c r="BT9" s="416"/>
      <c r="BU9" s="417"/>
      <c r="BV9" s="415">
        <v>12200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8.8000000000000007</v>
      </c>
      <c r="CU9" s="386"/>
      <c r="CV9" s="386"/>
      <c r="CW9" s="386"/>
      <c r="CX9" s="386"/>
      <c r="CY9" s="386"/>
      <c r="CZ9" s="386"/>
      <c r="DA9" s="387"/>
      <c r="DB9" s="385">
        <v>9.5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8676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154590</v>
      </c>
      <c r="BO10" s="416"/>
      <c r="BP10" s="416"/>
      <c r="BQ10" s="416"/>
      <c r="BR10" s="416"/>
      <c r="BS10" s="416"/>
      <c r="BT10" s="416"/>
      <c r="BU10" s="417"/>
      <c r="BV10" s="415">
        <v>173955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9126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120000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9094</v>
      </c>
      <c r="S13" s="517"/>
      <c r="T13" s="517"/>
      <c r="U13" s="517"/>
      <c r="V13" s="518"/>
      <c r="W13" s="504" t="s">
        <v>123</v>
      </c>
      <c r="X13" s="428"/>
      <c r="Y13" s="428"/>
      <c r="Z13" s="428"/>
      <c r="AA13" s="428"/>
      <c r="AB13" s="429"/>
      <c r="AC13" s="391">
        <v>372</v>
      </c>
      <c r="AD13" s="392"/>
      <c r="AE13" s="392"/>
      <c r="AF13" s="392"/>
      <c r="AG13" s="393"/>
      <c r="AH13" s="391">
        <v>395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25511</v>
      </c>
      <c r="BO13" s="416"/>
      <c r="BP13" s="416"/>
      <c r="BQ13" s="416"/>
      <c r="BR13" s="416"/>
      <c r="BS13" s="416"/>
      <c r="BT13" s="416"/>
      <c r="BU13" s="417"/>
      <c r="BV13" s="415">
        <v>186155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5.7</v>
      </c>
      <c r="CU13" s="386"/>
      <c r="CV13" s="386"/>
      <c r="CW13" s="386"/>
      <c r="CX13" s="386"/>
      <c r="CY13" s="386"/>
      <c r="CZ13" s="386"/>
      <c r="DA13" s="387"/>
      <c r="DB13" s="385">
        <v>5.0999999999999996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9227</v>
      </c>
      <c r="S14" s="517"/>
      <c r="T14" s="517"/>
      <c r="U14" s="517"/>
      <c r="V14" s="518"/>
      <c r="W14" s="519"/>
      <c r="X14" s="431"/>
      <c r="Y14" s="431"/>
      <c r="Z14" s="431"/>
      <c r="AA14" s="431"/>
      <c r="AB14" s="432"/>
      <c r="AC14" s="509">
        <v>8.4</v>
      </c>
      <c r="AD14" s="510"/>
      <c r="AE14" s="510"/>
      <c r="AF14" s="510"/>
      <c r="AG14" s="511"/>
      <c r="AH14" s="509">
        <v>9.8000000000000007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50.5</v>
      </c>
      <c r="CU14" s="488"/>
      <c r="CV14" s="488"/>
      <c r="CW14" s="488"/>
      <c r="CX14" s="488"/>
      <c r="CY14" s="488"/>
      <c r="CZ14" s="488"/>
      <c r="DA14" s="489"/>
      <c r="DB14" s="520">
        <v>54.1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9196</v>
      </c>
      <c r="S15" s="517"/>
      <c r="T15" s="517"/>
      <c r="U15" s="517"/>
      <c r="V15" s="518"/>
      <c r="W15" s="504" t="s">
        <v>130</v>
      </c>
      <c r="X15" s="428"/>
      <c r="Y15" s="428"/>
      <c r="Z15" s="428"/>
      <c r="AA15" s="428"/>
      <c r="AB15" s="429"/>
      <c r="AC15" s="391">
        <v>957</v>
      </c>
      <c r="AD15" s="392"/>
      <c r="AE15" s="392"/>
      <c r="AF15" s="392"/>
      <c r="AG15" s="393"/>
      <c r="AH15" s="391">
        <v>904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1360705</v>
      </c>
      <c r="BO15" s="411"/>
      <c r="BP15" s="411"/>
      <c r="BQ15" s="411"/>
      <c r="BR15" s="411"/>
      <c r="BS15" s="411"/>
      <c r="BT15" s="411"/>
      <c r="BU15" s="412"/>
      <c r="BV15" s="410">
        <v>1310186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21.7</v>
      </c>
      <c r="AD16" s="510"/>
      <c r="AE16" s="510"/>
      <c r="AF16" s="510"/>
      <c r="AG16" s="511"/>
      <c r="AH16" s="509">
        <v>22.3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2005896</v>
      </c>
      <c r="BO16" s="416"/>
      <c r="BP16" s="416"/>
      <c r="BQ16" s="416"/>
      <c r="BR16" s="416"/>
      <c r="BS16" s="416"/>
      <c r="BT16" s="416"/>
      <c r="BU16" s="417"/>
      <c r="BV16" s="415">
        <v>1951342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3075</v>
      </c>
      <c r="AD17" s="392"/>
      <c r="AE17" s="392"/>
      <c r="AF17" s="392"/>
      <c r="AG17" s="393"/>
      <c r="AH17" s="391">
        <v>2751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1749201</v>
      </c>
      <c r="BO17" s="416"/>
      <c r="BP17" s="416"/>
      <c r="BQ17" s="416"/>
      <c r="BR17" s="416"/>
      <c r="BS17" s="416"/>
      <c r="BT17" s="416"/>
      <c r="BU17" s="417"/>
      <c r="BV17" s="415">
        <v>1685523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16.649999999999999</v>
      </c>
      <c r="M18" s="480"/>
      <c r="N18" s="480"/>
      <c r="O18" s="480"/>
      <c r="P18" s="480"/>
      <c r="Q18" s="480"/>
      <c r="R18" s="481"/>
      <c r="S18" s="481"/>
      <c r="T18" s="481"/>
      <c r="U18" s="481"/>
      <c r="V18" s="482"/>
      <c r="W18" s="496"/>
      <c r="X18" s="497"/>
      <c r="Y18" s="497"/>
      <c r="Z18" s="497"/>
      <c r="AA18" s="497"/>
      <c r="AB18" s="505"/>
      <c r="AC18" s="379">
        <v>69.8</v>
      </c>
      <c r="AD18" s="380"/>
      <c r="AE18" s="380"/>
      <c r="AF18" s="380"/>
      <c r="AG18" s="483"/>
      <c r="AH18" s="379">
        <v>67.900000000000006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2138271</v>
      </c>
      <c r="BO18" s="416"/>
      <c r="BP18" s="416"/>
      <c r="BQ18" s="416"/>
      <c r="BR18" s="416"/>
      <c r="BS18" s="416"/>
      <c r="BT18" s="416"/>
      <c r="BU18" s="417"/>
      <c r="BV18" s="415">
        <v>2157161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544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3594896</v>
      </c>
      <c r="BO19" s="416"/>
      <c r="BP19" s="416"/>
      <c r="BQ19" s="416"/>
      <c r="BR19" s="416"/>
      <c r="BS19" s="416"/>
      <c r="BT19" s="416"/>
      <c r="BU19" s="417"/>
      <c r="BV19" s="415">
        <v>3168359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3170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6086681</v>
      </c>
      <c r="BO23" s="416"/>
      <c r="BP23" s="416"/>
      <c r="BQ23" s="416"/>
      <c r="BR23" s="416"/>
      <c r="BS23" s="416"/>
      <c r="BT23" s="416"/>
      <c r="BU23" s="417"/>
      <c r="BV23" s="415">
        <v>4655896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7419</v>
      </c>
      <c r="R24" s="392"/>
      <c r="S24" s="392"/>
      <c r="T24" s="392"/>
      <c r="U24" s="392"/>
      <c r="V24" s="393"/>
      <c r="W24" s="457"/>
      <c r="X24" s="448"/>
      <c r="Y24" s="449"/>
      <c r="Z24" s="388" t="s">
        <v>153</v>
      </c>
      <c r="AA24" s="389"/>
      <c r="AB24" s="389"/>
      <c r="AC24" s="389"/>
      <c r="AD24" s="389"/>
      <c r="AE24" s="389"/>
      <c r="AF24" s="389"/>
      <c r="AG24" s="390"/>
      <c r="AH24" s="391">
        <v>71</v>
      </c>
      <c r="AI24" s="392"/>
      <c r="AJ24" s="392"/>
      <c r="AK24" s="392"/>
      <c r="AL24" s="393"/>
      <c r="AM24" s="391">
        <v>198800</v>
      </c>
      <c r="AN24" s="392"/>
      <c r="AO24" s="392"/>
      <c r="AP24" s="392"/>
      <c r="AQ24" s="392"/>
      <c r="AR24" s="393"/>
      <c r="AS24" s="391">
        <v>2800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5377246</v>
      </c>
      <c r="BO24" s="416"/>
      <c r="BP24" s="416"/>
      <c r="BQ24" s="416"/>
      <c r="BR24" s="416"/>
      <c r="BS24" s="416"/>
      <c r="BT24" s="416"/>
      <c r="BU24" s="417"/>
      <c r="BV24" s="415">
        <v>3902992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5560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441838</v>
      </c>
      <c r="BO25" s="411"/>
      <c r="BP25" s="411"/>
      <c r="BQ25" s="411"/>
      <c r="BR25" s="411"/>
      <c r="BS25" s="411"/>
      <c r="BT25" s="411"/>
      <c r="BU25" s="412"/>
      <c r="BV25" s="410">
        <v>118349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5273</v>
      </c>
      <c r="R26" s="392"/>
      <c r="S26" s="392"/>
      <c r="T26" s="392"/>
      <c r="U26" s="392"/>
      <c r="V26" s="393"/>
      <c r="W26" s="457"/>
      <c r="X26" s="448"/>
      <c r="Y26" s="449"/>
      <c r="Z26" s="388" t="s">
        <v>159</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2968</v>
      </c>
      <c r="R27" s="392"/>
      <c r="S27" s="392"/>
      <c r="T27" s="392"/>
      <c r="U27" s="392"/>
      <c r="V27" s="393"/>
      <c r="W27" s="457"/>
      <c r="X27" s="448"/>
      <c r="Y27" s="449"/>
      <c r="Z27" s="388" t="s">
        <v>162</v>
      </c>
      <c r="AA27" s="389"/>
      <c r="AB27" s="389"/>
      <c r="AC27" s="389"/>
      <c r="AD27" s="389"/>
      <c r="AE27" s="389"/>
      <c r="AF27" s="389"/>
      <c r="AG27" s="390"/>
      <c r="AH27" s="391">
        <v>4</v>
      </c>
      <c r="AI27" s="392"/>
      <c r="AJ27" s="392"/>
      <c r="AK27" s="392"/>
      <c r="AL27" s="393"/>
      <c r="AM27" s="391">
        <v>9208</v>
      </c>
      <c r="AN27" s="392"/>
      <c r="AO27" s="392"/>
      <c r="AP27" s="392"/>
      <c r="AQ27" s="392"/>
      <c r="AR27" s="393"/>
      <c r="AS27" s="391">
        <v>2302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v>25000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2449</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1513646</v>
      </c>
      <c r="BO28" s="411"/>
      <c r="BP28" s="411"/>
      <c r="BQ28" s="411"/>
      <c r="BR28" s="411"/>
      <c r="BS28" s="411"/>
      <c r="BT28" s="411"/>
      <c r="BU28" s="412"/>
      <c r="BV28" s="410">
        <v>1479056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9</v>
      </c>
      <c r="M29" s="392"/>
      <c r="N29" s="392"/>
      <c r="O29" s="392"/>
      <c r="P29" s="393"/>
      <c r="Q29" s="391">
        <v>2226</v>
      </c>
      <c r="R29" s="392"/>
      <c r="S29" s="392"/>
      <c r="T29" s="392"/>
      <c r="U29" s="392"/>
      <c r="V29" s="393"/>
      <c r="W29" s="458"/>
      <c r="X29" s="459"/>
      <c r="Y29" s="460"/>
      <c r="Z29" s="388" t="s">
        <v>169</v>
      </c>
      <c r="AA29" s="389"/>
      <c r="AB29" s="389"/>
      <c r="AC29" s="389"/>
      <c r="AD29" s="389"/>
      <c r="AE29" s="389"/>
      <c r="AF29" s="389"/>
      <c r="AG29" s="390"/>
      <c r="AH29" s="391">
        <v>75</v>
      </c>
      <c r="AI29" s="392"/>
      <c r="AJ29" s="392"/>
      <c r="AK29" s="392"/>
      <c r="AL29" s="393"/>
      <c r="AM29" s="391">
        <v>208008</v>
      </c>
      <c r="AN29" s="392"/>
      <c r="AO29" s="392"/>
      <c r="AP29" s="392"/>
      <c r="AQ29" s="392"/>
      <c r="AR29" s="393"/>
      <c r="AS29" s="391">
        <v>2773</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51425</v>
      </c>
      <c r="BO29" s="416"/>
      <c r="BP29" s="416"/>
      <c r="BQ29" s="416"/>
      <c r="BR29" s="416"/>
      <c r="BS29" s="416"/>
      <c r="BT29" s="416"/>
      <c r="BU29" s="417"/>
      <c r="BV29" s="415">
        <v>51409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93.2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371791</v>
      </c>
      <c r="BO30" s="419"/>
      <c r="BP30" s="419"/>
      <c r="BQ30" s="419"/>
      <c r="BR30" s="419"/>
      <c r="BS30" s="419"/>
      <c r="BT30" s="419"/>
      <c r="BU30" s="420"/>
      <c r="BV30" s="418">
        <v>356055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熊本県市町村総合事務組合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御船地区衛生施設組合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益城、嘉島、西原環境衛生施設組合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上益城消防組合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上益城広域連合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熊本県後期高齢者医療広域連合（一般会計）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熊本県後期高齢者医療広域連合（後期高齢者医療特別会計）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7" t="s">
        <v>521</v>
      </c>
      <c r="D34" s="1187"/>
      <c r="E34" s="1188"/>
      <c r="F34" s="32">
        <v>10.09</v>
      </c>
      <c r="G34" s="33">
        <v>14.17</v>
      </c>
      <c r="H34" s="33">
        <v>11.98</v>
      </c>
      <c r="I34" s="33">
        <v>12.19</v>
      </c>
      <c r="J34" s="34">
        <v>11.68</v>
      </c>
      <c r="K34" s="22"/>
      <c r="L34" s="22"/>
      <c r="M34" s="22"/>
      <c r="N34" s="22"/>
      <c r="O34" s="22"/>
      <c r="P34" s="22"/>
    </row>
    <row r="35" spans="1:16" ht="39" customHeight="1" x14ac:dyDescent="0.15">
      <c r="A35" s="22"/>
      <c r="B35" s="35"/>
      <c r="C35" s="1181" t="s">
        <v>522</v>
      </c>
      <c r="D35" s="1182"/>
      <c r="E35" s="1183"/>
      <c r="F35" s="36">
        <v>1.27</v>
      </c>
      <c r="G35" s="37">
        <v>4.41</v>
      </c>
      <c r="H35" s="37">
        <v>4.4800000000000004</v>
      </c>
      <c r="I35" s="37">
        <v>4.05</v>
      </c>
      <c r="J35" s="38">
        <v>4.8600000000000003</v>
      </c>
      <c r="K35" s="22"/>
      <c r="L35" s="22"/>
      <c r="M35" s="22"/>
      <c r="N35" s="22"/>
      <c r="O35" s="22"/>
      <c r="P35" s="22"/>
    </row>
    <row r="36" spans="1:16" ht="39" customHeight="1" x14ac:dyDescent="0.15">
      <c r="A36" s="22"/>
      <c r="B36" s="35"/>
      <c r="C36" s="1181" t="s">
        <v>523</v>
      </c>
      <c r="D36" s="1182"/>
      <c r="E36" s="1183"/>
      <c r="F36" s="36">
        <v>1.94</v>
      </c>
      <c r="G36" s="37">
        <v>2.35</v>
      </c>
      <c r="H36" s="37">
        <v>2.0099999999999998</v>
      </c>
      <c r="I36" s="37">
        <v>2.09</v>
      </c>
      <c r="J36" s="38">
        <v>1.41</v>
      </c>
      <c r="K36" s="22"/>
      <c r="L36" s="22"/>
      <c r="M36" s="22"/>
      <c r="N36" s="22"/>
      <c r="O36" s="22"/>
      <c r="P36" s="22"/>
    </row>
    <row r="37" spans="1:16" ht="39" customHeight="1" x14ac:dyDescent="0.15">
      <c r="A37" s="22"/>
      <c r="B37" s="35"/>
      <c r="C37" s="1181" t="s">
        <v>524</v>
      </c>
      <c r="D37" s="1182"/>
      <c r="E37" s="1183"/>
      <c r="F37" s="36">
        <v>0.9</v>
      </c>
      <c r="G37" s="37">
        <v>1.29</v>
      </c>
      <c r="H37" s="37">
        <v>0.75</v>
      </c>
      <c r="I37" s="37">
        <v>1.04</v>
      </c>
      <c r="J37" s="38">
        <v>0.8</v>
      </c>
      <c r="K37" s="22"/>
      <c r="L37" s="22"/>
      <c r="M37" s="22"/>
      <c r="N37" s="22"/>
      <c r="O37" s="22"/>
      <c r="P37" s="22"/>
    </row>
    <row r="38" spans="1:16" ht="39" customHeight="1" x14ac:dyDescent="0.15">
      <c r="A38" s="22"/>
      <c r="B38" s="35"/>
      <c r="C38" s="1181" t="s">
        <v>525</v>
      </c>
      <c r="D38" s="1182"/>
      <c r="E38" s="1183"/>
      <c r="F38" s="36">
        <v>0.14000000000000001</v>
      </c>
      <c r="G38" s="37">
        <v>0.05</v>
      </c>
      <c r="H38" s="37">
        <v>0.1</v>
      </c>
      <c r="I38" s="37">
        <v>0.09</v>
      </c>
      <c r="J38" s="38">
        <v>7.0000000000000007E-2</v>
      </c>
      <c r="K38" s="22"/>
      <c r="L38" s="22"/>
      <c r="M38" s="22"/>
      <c r="N38" s="22"/>
      <c r="O38" s="22"/>
      <c r="P38" s="22"/>
    </row>
    <row r="39" spans="1:16" ht="39" customHeight="1" x14ac:dyDescent="0.15">
      <c r="A39" s="22"/>
      <c r="B39" s="35"/>
      <c r="C39" s="1181" t="s">
        <v>526</v>
      </c>
      <c r="D39" s="1182"/>
      <c r="E39" s="1183"/>
      <c r="F39" s="36" t="s">
        <v>475</v>
      </c>
      <c r="G39" s="37" t="s">
        <v>475</v>
      </c>
      <c r="H39" s="37">
        <v>0.03</v>
      </c>
      <c r="I39" s="37">
        <v>0.03</v>
      </c>
      <c r="J39" s="38">
        <v>0.03</v>
      </c>
      <c r="K39" s="22"/>
      <c r="L39" s="22"/>
      <c r="M39" s="22"/>
      <c r="N39" s="22"/>
      <c r="O39" s="22"/>
      <c r="P39" s="22"/>
    </row>
    <row r="40" spans="1:16" ht="39" customHeight="1" x14ac:dyDescent="0.15">
      <c r="A40" s="22"/>
      <c r="B40" s="35"/>
      <c r="C40" s="1181" t="s">
        <v>527</v>
      </c>
      <c r="D40" s="1182"/>
      <c r="E40" s="1183"/>
      <c r="F40" s="36">
        <v>0</v>
      </c>
      <c r="G40" s="37">
        <v>0</v>
      </c>
      <c r="H40" s="37">
        <v>0</v>
      </c>
      <c r="I40" s="37">
        <v>0</v>
      </c>
      <c r="J40" s="38">
        <v>0.01</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528</v>
      </c>
      <c r="D42" s="1182"/>
      <c r="E42" s="1183"/>
      <c r="F42" s="36" t="s">
        <v>475</v>
      </c>
      <c r="G42" s="37" t="s">
        <v>475</v>
      </c>
      <c r="H42" s="37" t="s">
        <v>475</v>
      </c>
      <c r="I42" s="37" t="s">
        <v>475</v>
      </c>
      <c r="J42" s="38" t="s">
        <v>475</v>
      </c>
      <c r="K42" s="22"/>
      <c r="L42" s="22"/>
      <c r="M42" s="22"/>
      <c r="N42" s="22"/>
      <c r="O42" s="22"/>
      <c r="P42" s="22"/>
    </row>
    <row r="43" spans="1:16" ht="39" customHeight="1" thickBot="1" x14ac:dyDescent="0.2">
      <c r="A43" s="22"/>
      <c r="B43" s="40"/>
      <c r="C43" s="1184" t="s">
        <v>529</v>
      </c>
      <c r="D43" s="1185"/>
      <c r="E43" s="1186"/>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250</v>
      </c>
      <c r="L45" s="60">
        <v>266</v>
      </c>
      <c r="M45" s="60">
        <v>296</v>
      </c>
      <c r="N45" s="60">
        <v>300</v>
      </c>
      <c r="O45" s="61">
        <v>316</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475</v>
      </c>
      <c r="L46" s="64" t="s">
        <v>475</v>
      </c>
      <c r="M46" s="64" t="s">
        <v>475</v>
      </c>
      <c r="N46" s="64" t="s">
        <v>475</v>
      </c>
      <c r="O46" s="65" t="s">
        <v>475</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475</v>
      </c>
      <c r="L47" s="64" t="s">
        <v>475</v>
      </c>
      <c r="M47" s="64" t="s">
        <v>475</v>
      </c>
      <c r="N47" s="64" t="s">
        <v>475</v>
      </c>
      <c r="O47" s="65" t="s">
        <v>475</v>
      </c>
      <c r="P47" s="48"/>
      <c r="Q47" s="48"/>
      <c r="R47" s="48"/>
      <c r="S47" s="48"/>
      <c r="T47" s="48"/>
      <c r="U47" s="48"/>
    </row>
    <row r="48" spans="1:21" ht="30.75" customHeight="1" x14ac:dyDescent="0.15">
      <c r="A48" s="48"/>
      <c r="B48" s="1199"/>
      <c r="C48" s="1200"/>
      <c r="D48" s="62"/>
      <c r="E48" s="1191" t="s">
        <v>15</v>
      </c>
      <c r="F48" s="1191"/>
      <c r="G48" s="1191"/>
      <c r="H48" s="1191"/>
      <c r="I48" s="1191"/>
      <c r="J48" s="1192"/>
      <c r="K48" s="63">
        <v>80</v>
      </c>
      <c r="L48" s="64">
        <v>92</v>
      </c>
      <c r="M48" s="64">
        <v>83</v>
      </c>
      <c r="N48" s="64">
        <v>90</v>
      </c>
      <c r="O48" s="65">
        <v>123</v>
      </c>
      <c r="P48" s="48"/>
      <c r="Q48" s="48"/>
      <c r="R48" s="48"/>
      <c r="S48" s="48"/>
      <c r="T48" s="48"/>
      <c r="U48" s="48"/>
    </row>
    <row r="49" spans="1:21" ht="30.75" customHeight="1" x14ac:dyDescent="0.15">
      <c r="A49" s="48"/>
      <c r="B49" s="1199"/>
      <c r="C49" s="1200"/>
      <c r="D49" s="62"/>
      <c r="E49" s="1191" t="s">
        <v>16</v>
      </c>
      <c r="F49" s="1191"/>
      <c r="G49" s="1191"/>
      <c r="H49" s="1191"/>
      <c r="I49" s="1191"/>
      <c r="J49" s="1192"/>
      <c r="K49" s="63">
        <v>0</v>
      </c>
      <c r="L49" s="64">
        <v>0</v>
      </c>
      <c r="M49" s="64" t="s">
        <v>475</v>
      </c>
      <c r="N49" s="64">
        <v>15</v>
      </c>
      <c r="O49" s="65">
        <v>5</v>
      </c>
      <c r="P49" s="48"/>
      <c r="Q49" s="48"/>
      <c r="R49" s="48"/>
      <c r="S49" s="48"/>
      <c r="T49" s="48"/>
      <c r="U49" s="48"/>
    </row>
    <row r="50" spans="1:21" ht="30.75" customHeight="1" x14ac:dyDescent="0.15">
      <c r="A50" s="48"/>
      <c r="B50" s="1199"/>
      <c r="C50" s="1200"/>
      <c r="D50" s="62"/>
      <c r="E50" s="1191" t="s">
        <v>17</v>
      </c>
      <c r="F50" s="1191"/>
      <c r="G50" s="1191"/>
      <c r="H50" s="1191"/>
      <c r="I50" s="1191"/>
      <c r="J50" s="1192"/>
      <c r="K50" s="63">
        <v>0</v>
      </c>
      <c r="L50" s="64">
        <v>0</v>
      </c>
      <c r="M50" s="64">
        <v>0</v>
      </c>
      <c r="N50" s="64">
        <v>0</v>
      </c>
      <c r="O50" s="65">
        <v>0</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475</v>
      </c>
      <c r="L51" s="64" t="s">
        <v>475</v>
      </c>
      <c r="M51" s="64" t="s">
        <v>475</v>
      </c>
      <c r="N51" s="64" t="s">
        <v>475</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241</v>
      </c>
      <c r="L52" s="64">
        <v>257</v>
      </c>
      <c r="M52" s="64">
        <v>271</v>
      </c>
      <c r="N52" s="64">
        <v>274</v>
      </c>
      <c r="O52" s="65">
        <v>296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89</v>
      </c>
      <c r="L53" s="69">
        <v>101</v>
      </c>
      <c r="M53" s="69">
        <v>108</v>
      </c>
      <c r="N53" s="69">
        <v>131</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17" t="s">
        <v>24</v>
      </c>
      <c r="C41" s="1218"/>
      <c r="D41" s="81"/>
      <c r="E41" s="1219" t="s">
        <v>25</v>
      </c>
      <c r="F41" s="1219"/>
      <c r="G41" s="1219"/>
      <c r="H41" s="1220"/>
      <c r="I41" s="82">
        <v>3575</v>
      </c>
      <c r="J41" s="83">
        <v>4461</v>
      </c>
      <c r="K41" s="83">
        <v>4540</v>
      </c>
      <c r="L41" s="83">
        <v>4656</v>
      </c>
      <c r="M41" s="84">
        <v>6087</v>
      </c>
    </row>
    <row r="42" spans="2:13" ht="27.75" customHeight="1" x14ac:dyDescent="0.15">
      <c r="B42" s="1207"/>
      <c r="C42" s="1208"/>
      <c r="D42" s="85"/>
      <c r="E42" s="1211" t="s">
        <v>26</v>
      </c>
      <c r="F42" s="1211"/>
      <c r="G42" s="1211"/>
      <c r="H42" s="1212"/>
      <c r="I42" s="86" t="s">
        <v>475</v>
      </c>
      <c r="J42" s="87" t="s">
        <v>475</v>
      </c>
      <c r="K42" s="87" t="s">
        <v>475</v>
      </c>
      <c r="L42" s="87" t="s">
        <v>475</v>
      </c>
      <c r="M42" s="88" t="s">
        <v>475</v>
      </c>
    </row>
    <row r="43" spans="2:13" ht="27.75" customHeight="1" x14ac:dyDescent="0.15">
      <c r="B43" s="1207"/>
      <c r="C43" s="1208"/>
      <c r="D43" s="85"/>
      <c r="E43" s="1211" t="s">
        <v>27</v>
      </c>
      <c r="F43" s="1211"/>
      <c r="G43" s="1211"/>
      <c r="H43" s="1212"/>
      <c r="I43" s="86">
        <v>2047</v>
      </c>
      <c r="J43" s="87">
        <v>2237</v>
      </c>
      <c r="K43" s="87">
        <v>2143</v>
      </c>
      <c r="L43" s="87">
        <v>2079</v>
      </c>
      <c r="M43" s="88">
        <v>2179</v>
      </c>
    </row>
    <row r="44" spans="2:13" ht="27.75" customHeight="1" x14ac:dyDescent="0.15">
      <c r="B44" s="1207"/>
      <c r="C44" s="1208"/>
      <c r="D44" s="85"/>
      <c r="E44" s="1211" t="s">
        <v>28</v>
      </c>
      <c r="F44" s="1211"/>
      <c r="G44" s="1211"/>
      <c r="H44" s="1212"/>
      <c r="I44" s="86" t="s">
        <v>475</v>
      </c>
      <c r="J44" s="87" t="s">
        <v>475</v>
      </c>
      <c r="K44" s="87">
        <v>125</v>
      </c>
      <c r="L44" s="87">
        <v>109</v>
      </c>
      <c r="M44" s="88">
        <v>104</v>
      </c>
    </row>
    <row r="45" spans="2:13" ht="27.75" customHeight="1" x14ac:dyDescent="0.15">
      <c r="B45" s="1207"/>
      <c r="C45" s="1208"/>
      <c r="D45" s="85"/>
      <c r="E45" s="1211" t="s">
        <v>29</v>
      </c>
      <c r="F45" s="1211"/>
      <c r="G45" s="1211"/>
      <c r="H45" s="1212"/>
      <c r="I45" s="86">
        <v>672</v>
      </c>
      <c r="J45" s="87">
        <v>645</v>
      </c>
      <c r="K45" s="87">
        <v>606</v>
      </c>
      <c r="L45" s="87">
        <v>559</v>
      </c>
      <c r="M45" s="88">
        <v>481</v>
      </c>
    </row>
    <row r="46" spans="2:13" ht="27.75" customHeight="1" x14ac:dyDescent="0.15">
      <c r="B46" s="1207"/>
      <c r="C46" s="1208"/>
      <c r="D46" s="89"/>
      <c r="E46" s="1211" t="s">
        <v>30</v>
      </c>
      <c r="F46" s="1211"/>
      <c r="G46" s="1211"/>
      <c r="H46" s="1212"/>
      <c r="I46" s="86" t="s">
        <v>475</v>
      </c>
      <c r="J46" s="87" t="s">
        <v>475</v>
      </c>
      <c r="K46" s="87" t="s">
        <v>475</v>
      </c>
      <c r="L46" s="87" t="s">
        <v>475</v>
      </c>
      <c r="M46" s="88" t="s">
        <v>475</v>
      </c>
    </row>
    <row r="47" spans="2:13" ht="27.75" customHeight="1" x14ac:dyDescent="0.15">
      <c r="B47" s="1207"/>
      <c r="C47" s="1208"/>
      <c r="D47" s="90"/>
      <c r="E47" s="1221" t="s">
        <v>31</v>
      </c>
      <c r="F47" s="1222"/>
      <c r="G47" s="1222"/>
      <c r="H47" s="1223"/>
      <c r="I47" s="86" t="s">
        <v>475</v>
      </c>
      <c r="J47" s="87" t="s">
        <v>475</v>
      </c>
      <c r="K47" s="87" t="s">
        <v>475</v>
      </c>
      <c r="L47" s="87" t="s">
        <v>475</v>
      </c>
      <c r="M47" s="88" t="s">
        <v>475</v>
      </c>
    </row>
    <row r="48" spans="2:13" ht="27.75" customHeight="1" x14ac:dyDescent="0.15">
      <c r="B48" s="1207"/>
      <c r="C48" s="1208"/>
      <c r="D48" s="85"/>
      <c r="E48" s="1211" t="s">
        <v>32</v>
      </c>
      <c r="F48" s="1211"/>
      <c r="G48" s="1211"/>
      <c r="H48" s="1212"/>
      <c r="I48" s="86" t="s">
        <v>475</v>
      </c>
      <c r="J48" s="87" t="s">
        <v>475</v>
      </c>
      <c r="K48" s="87" t="s">
        <v>475</v>
      </c>
      <c r="L48" s="87" t="s">
        <v>475</v>
      </c>
      <c r="M48" s="88" t="s">
        <v>475</v>
      </c>
    </row>
    <row r="49" spans="2:13" ht="27.75" customHeight="1" x14ac:dyDescent="0.15">
      <c r="B49" s="1209"/>
      <c r="C49" s="1210"/>
      <c r="D49" s="85"/>
      <c r="E49" s="1211" t="s">
        <v>33</v>
      </c>
      <c r="F49" s="1211"/>
      <c r="G49" s="1211"/>
      <c r="H49" s="1212"/>
      <c r="I49" s="86" t="s">
        <v>475</v>
      </c>
      <c r="J49" s="87" t="s">
        <v>475</v>
      </c>
      <c r="K49" s="87" t="s">
        <v>475</v>
      </c>
      <c r="L49" s="87" t="s">
        <v>475</v>
      </c>
      <c r="M49" s="88" t="s">
        <v>475</v>
      </c>
    </row>
    <row r="50" spans="2:13" ht="27.75" customHeight="1" x14ac:dyDescent="0.15">
      <c r="B50" s="1205" t="s">
        <v>34</v>
      </c>
      <c r="C50" s="1206"/>
      <c r="D50" s="91"/>
      <c r="E50" s="1211" t="s">
        <v>35</v>
      </c>
      <c r="F50" s="1211"/>
      <c r="G50" s="1211"/>
      <c r="H50" s="1212"/>
      <c r="I50" s="86">
        <v>2301</v>
      </c>
      <c r="J50" s="87">
        <v>1734</v>
      </c>
      <c r="K50" s="87">
        <v>1808</v>
      </c>
      <c r="L50" s="87">
        <v>1976</v>
      </c>
      <c r="M50" s="88">
        <v>1990</v>
      </c>
    </row>
    <row r="51" spans="2:13" ht="27.75" customHeight="1" x14ac:dyDescent="0.15">
      <c r="B51" s="1207"/>
      <c r="C51" s="1208"/>
      <c r="D51" s="85"/>
      <c r="E51" s="1211" t="s">
        <v>36</v>
      </c>
      <c r="F51" s="1211"/>
      <c r="G51" s="1211"/>
      <c r="H51" s="1212"/>
      <c r="I51" s="86" t="s">
        <v>475</v>
      </c>
      <c r="J51" s="87" t="s">
        <v>475</v>
      </c>
      <c r="K51" s="87" t="s">
        <v>475</v>
      </c>
      <c r="L51" s="87" t="s">
        <v>475</v>
      </c>
      <c r="M51" s="88" t="s">
        <v>475</v>
      </c>
    </row>
    <row r="52" spans="2:13" ht="27.75" customHeight="1" x14ac:dyDescent="0.15">
      <c r="B52" s="1209"/>
      <c r="C52" s="1210"/>
      <c r="D52" s="85"/>
      <c r="E52" s="1211" t="s">
        <v>37</v>
      </c>
      <c r="F52" s="1211"/>
      <c r="G52" s="1211"/>
      <c r="H52" s="1212"/>
      <c r="I52" s="86">
        <v>4007</v>
      </c>
      <c r="J52" s="87">
        <v>4166</v>
      </c>
      <c r="K52" s="87">
        <v>4236</v>
      </c>
      <c r="L52" s="87">
        <v>4205</v>
      </c>
      <c r="M52" s="88">
        <v>5715</v>
      </c>
    </row>
    <row r="53" spans="2:13" ht="27.75" customHeight="1" thickBot="1" x14ac:dyDescent="0.2">
      <c r="B53" s="1213" t="s">
        <v>21</v>
      </c>
      <c r="C53" s="1214"/>
      <c r="D53" s="92"/>
      <c r="E53" s="1215" t="s">
        <v>38</v>
      </c>
      <c r="F53" s="1215"/>
      <c r="G53" s="1215"/>
      <c r="H53" s="1216"/>
      <c r="I53" s="93">
        <v>-13</v>
      </c>
      <c r="J53" s="94">
        <v>1443</v>
      </c>
      <c r="K53" s="94">
        <v>1371</v>
      </c>
      <c r="L53" s="94">
        <v>1222</v>
      </c>
      <c r="M53" s="95">
        <v>1146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543</v>
      </c>
      <c r="I42" s="354"/>
      <c r="J42" s="354"/>
      <c r="K42" s="354"/>
      <c r="L42" s="246"/>
      <c r="M42" s="246"/>
      <c r="N42" s="246"/>
      <c r="O42" s="246"/>
    </row>
    <row r="43" spans="2:17" x14ac:dyDescent="0.15">
      <c r="B43" s="250"/>
      <c r="C43" s="246"/>
      <c r="D43" s="246"/>
      <c r="E43" s="246"/>
      <c r="F43" s="246"/>
      <c r="G43" s="1224" t="s">
        <v>553</v>
      </c>
      <c r="H43" s="1225"/>
      <c r="I43" s="1225"/>
      <c r="J43" s="1225"/>
      <c r="K43" s="1225"/>
      <c r="L43" s="1225"/>
      <c r="M43" s="1225"/>
      <c r="N43" s="1225"/>
      <c r="O43" s="1226"/>
    </row>
    <row r="44" spans="2:17" x14ac:dyDescent="0.15">
      <c r="B44" s="250"/>
      <c r="C44" s="246"/>
      <c r="D44" s="246"/>
      <c r="E44" s="246"/>
      <c r="F44" s="246"/>
      <c r="G44" s="1227"/>
      <c r="H44" s="1228"/>
      <c r="I44" s="1228"/>
      <c r="J44" s="1228"/>
      <c r="K44" s="1228"/>
      <c r="L44" s="1228"/>
      <c r="M44" s="1228"/>
      <c r="N44" s="1228"/>
      <c r="O44" s="1229"/>
    </row>
    <row r="45" spans="2:17" x14ac:dyDescent="0.15">
      <c r="B45" s="250"/>
      <c r="C45" s="246"/>
      <c r="D45" s="246"/>
      <c r="E45" s="246"/>
      <c r="F45" s="246"/>
      <c r="G45" s="1227"/>
      <c r="H45" s="1228"/>
      <c r="I45" s="1228"/>
      <c r="J45" s="1228"/>
      <c r="K45" s="1228"/>
      <c r="L45" s="1228"/>
      <c r="M45" s="1228"/>
      <c r="N45" s="1228"/>
      <c r="O45" s="1229"/>
    </row>
    <row r="46" spans="2:17" x14ac:dyDescent="0.15">
      <c r="B46" s="250"/>
      <c r="C46" s="246"/>
      <c r="D46" s="246"/>
      <c r="E46" s="246"/>
      <c r="F46" s="246"/>
      <c r="G46" s="1227"/>
      <c r="H46" s="1228"/>
      <c r="I46" s="1228"/>
      <c r="J46" s="1228"/>
      <c r="K46" s="1228"/>
      <c r="L46" s="1228"/>
      <c r="M46" s="1228"/>
      <c r="N46" s="1228"/>
      <c r="O46" s="1229"/>
    </row>
    <row r="47" spans="2:17" x14ac:dyDescent="0.15">
      <c r="B47" s="250"/>
      <c r="C47" s="246"/>
      <c r="D47" s="246"/>
      <c r="E47" s="246"/>
      <c r="F47" s="246"/>
      <c r="G47" s="1230"/>
      <c r="H47" s="1231"/>
      <c r="I47" s="1231"/>
      <c r="J47" s="1231"/>
      <c r="K47" s="1231"/>
      <c r="L47" s="1231"/>
      <c r="M47" s="1231"/>
      <c r="N47" s="1231"/>
      <c r="O47" s="1232"/>
    </row>
    <row r="48" spans="2:17" x14ac:dyDescent="0.15">
      <c r="B48" s="250"/>
      <c r="C48" s="246"/>
      <c r="D48" s="246"/>
      <c r="E48" s="246"/>
      <c r="F48" s="246"/>
      <c r="G48" s="246"/>
      <c r="H48" s="355"/>
      <c r="I48" s="355"/>
      <c r="J48" s="355"/>
    </row>
    <row r="49" spans="1:17" x14ac:dyDescent="0.15">
      <c r="B49" s="250"/>
      <c r="C49" s="246"/>
      <c r="D49" s="246"/>
      <c r="E49" s="246"/>
      <c r="F49" s="246"/>
      <c r="G49" s="245" t="s">
        <v>544</v>
      </c>
    </row>
    <row r="50" spans="1:17" x14ac:dyDescent="0.15">
      <c r="B50" s="250"/>
      <c r="C50" s="246"/>
      <c r="D50" s="246"/>
      <c r="E50" s="246"/>
      <c r="F50" s="246"/>
      <c r="G50" s="1233"/>
      <c r="H50" s="1234"/>
      <c r="I50" s="1234"/>
      <c r="J50" s="1235"/>
      <c r="K50" s="356" t="s">
        <v>515</v>
      </c>
      <c r="L50" s="356" t="s">
        <v>516</v>
      </c>
      <c r="M50" s="356" t="s">
        <v>517</v>
      </c>
      <c r="N50" s="356" t="s">
        <v>518</v>
      </c>
      <c r="O50" s="356" t="s">
        <v>519</v>
      </c>
    </row>
    <row r="51" spans="1:17" x14ac:dyDescent="0.15">
      <c r="B51" s="250"/>
      <c r="C51" s="246"/>
      <c r="D51" s="246"/>
      <c r="E51" s="246"/>
      <c r="F51" s="246"/>
      <c r="G51" s="1236" t="s">
        <v>545</v>
      </c>
      <c r="H51" s="1237"/>
      <c r="I51" s="1242" t="s">
        <v>546</v>
      </c>
      <c r="J51" s="1242"/>
      <c r="K51" s="1244"/>
      <c r="L51" s="1244"/>
      <c r="M51" s="1244"/>
      <c r="N51" s="1245">
        <v>54.1</v>
      </c>
      <c r="O51" s="1244"/>
    </row>
    <row r="52" spans="1:17" x14ac:dyDescent="0.15">
      <c r="B52" s="250"/>
      <c r="C52" s="246"/>
      <c r="D52" s="246"/>
      <c r="E52" s="246"/>
      <c r="F52" s="246"/>
      <c r="G52" s="1238"/>
      <c r="H52" s="1239"/>
      <c r="I52" s="1243"/>
      <c r="J52" s="1243"/>
      <c r="K52" s="1245"/>
      <c r="L52" s="1245"/>
      <c r="M52" s="1245"/>
      <c r="N52" s="1245"/>
      <c r="O52" s="1245"/>
    </row>
    <row r="53" spans="1:17" x14ac:dyDescent="0.15">
      <c r="A53" s="357"/>
      <c r="B53" s="250"/>
      <c r="C53" s="246"/>
      <c r="D53" s="246"/>
      <c r="E53" s="246"/>
      <c r="F53" s="246"/>
      <c r="G53" s="1238"/>
      <c r="H53" s="1239"/>
      <c r="I53" s="1246" t="s">
        <v>547</v>
      </c>
      <c r="J53" s="1246"/>
      <c r="K53" s="1253"/>
      <c r="L53" s="1253"/>
      <c r="M53" s="1253"/>
      <c r="N53" s="1255">
        <v>48.9</v>
      </c>
      <c r="O53" s="1253"/>
    </row>
    <row r="54" spans="1:17" x14ac:dyDescent="0.15">
      <c r="A54" s="357"/>
      <c r="B54" s="250"/>
      <c r="C54" s="246"/>
      <c r="D54" s="246"/>
      <c r="E54" s="246"/>
      <c r="F54" s="246"/>
      <c r="G54" s="1240"/>
      <c r="H54" s="1241"/>
      <c r="I54" s="1246"/>
      <c r="J54" s="1246"/>
      <c r="K54" s="1254"/>
      <c r="L54" s="1254"/>
      <c r="M54" s="1254"/>
      <c r="N54" s="1254"/>
      <c r="O54" s="1254"/>
    </row>
    <row r="55" spans="1:17" x14ac:dyDescent="0.15">
      <c r="A55" s="357"/>
      <c r="B55" s="250"/>
      <c r="C55" s="246"/>
      <c r="D55" s="246"/>
      <c r="E55" s="246"/>
      <c r="F55" s="246"/>
      <c r="G55" s="1247" t="s">
        <v>548</v>
      </c>
      <c r="H55" s="1248"/>
      <c r="I55" s="1246" t="s">
        <v>546</v>
      </c>
      <c r="J55" s="1246"/>
      <c r="K55" s="1244"/>
      <c r="L55" s="1244"/>
      <c r="M55" s="1244"/>
      <c r="N55" s="1245">
        <v>27</v>
      </c>
      <c r="O55" s="1244"/>
    </row>
    <row r="56" spans="1:17" x14ac:dyDescent="0.15">
      <c r="A56" s="357"/>
      <c r="B56" s="250"/>
      <c r="C56" s="246"/>
      <c r="D56" s="246"/>
      <c r="E56" s="246"/>
      <c r="F56" s="246"/>
      <c r="G56" s="1249"/>
      <c r="H56" s="1250"/>
      <c r="I56" s="1246"/>
      <c r="J56" s="1246"/>
      <c r="K56" s="1245"/>
      <c r="L56" s="1245"/>
      <c r="M56" s="1245"/>
      <c r="N56" s="1245"/>
      <c r="O56" s="1245"/>
    </row>
    <row r="57" spans="1:17" s="357" customFormat="1" x14ac:dyDescent="0.15">
      <c r="B57" s="358"/>
      <c r="C57" s="354"/>
      <c r="D57" s="354"/>
      <c r="E57" s="354"/>
      <c r="F57" s="354"/>
      <c r="G57" s="1249"/>
      <c r="H57" s="1250"/>
      <c r="I57" s="1256" t="s">
        <v>547</v>
      </c>
      <c r="J57" s="1256"/>
      <c r="K57" s="1253"/>
      <c r="L57" s="1253"/>
      <c r="M57" s="1253"/>
      <c r="N57" s="1255">
        <v>52.9</v>
      </c>
      <c r="O57" s="1253"/>
      <c r="P57" s="359"/>
      <c r="Q57" s="358"/>
    </row>
    <row r="58" spans="1:17" s="357" customFormat="1" x14ac:dyDescent="0.15">
      <c r="A58" s="245"/>
      <c r="B58" s="358"/>
      <c r="C58" s="354"/>
      <c r="D58" s="354"/>
      <c r="E58" s="354"/>
      <c r="F58" s="354"/>
      <c r="G58" s="1251"/>
      <c r="H58" s="1252"/>
      <c r="I58" s="1256"/>
      <c r="J58" s="1256"/>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543</v>
      </c>
      <c r="I64" s="354"/>
      <c r="J64" s="354"/>
      <c r="K64" s="354"/>
      <c r="L64" s="246"/>
      <c r="M64" s="246"/>
      <c r="N64" s="246"/>
      <c r="O64" s="246"/>
    </row>
    <row r="65" spans="2:30" x14ac:dyDescent="0.15">
      <c r="B65" s="250"/>
      <c r="C65" s="246"/>
      <c r="D65" s="246"/>
      <c r="E65" s="246"/>
      <c r="F65" s="246"/>
      <c r="G65" s="1224" t="s">
        <v>550</v>
      </c>
      <c r="H65" s="1225"/>
      <c r="I65" s="1225"/>
      <c r="J65" s="1225"/>
      <c r="K65" s="1225"/>
      <c r="L65" s="1225"/>
      <c r="M65" s="1225"/>
      <c r="N65" s="1225"/>
      <c r="O65" s="1226"/>
    </row>
    <row r="66" spans="2:30" x14ac:dyDescent="0.15">
      <c r="B66" s="250"/>
      <c r="C66" s="246"/>
      <c r="D66" s="246"/>
      <c r="E66" s="246"/>
      <c r="F66" s="246"/>
      <c r="G66" s="1227"/>
      <c r="H66" s="1228"/>
      <c r="I66" s="1228"/>
      <c r="J66" s="1228"/>
      <c r="K66" s="1228"/>
      <c r="L66" s="1228"/>
      <c r="M66" s="1228"/>
      <c r="N66" s="1228"/>
      <c r="O66" s="1229"/>
    </row>
    <row r="67" spans="2:30" x14ac:dyDescent="0.15">
      <c r="B67" s="250"/>
      <c r="C67" s="246"/>
      <c r="D67" s="246"/>
      <c r="E67" s="246"/>
      <c r="F67" s="246"/>
      <c r="G67" s="1227"/>
      <c r="H67" s="1228"/>
      <c r="I67" s="1228"/>
      <c r="J67" s="1228"/>
      <c r="K67" s="1228"/>
      <c r="L67" s="1228"/>
      <c r="M67" s="1228"/>
      <c r="N67" s="1228"/>
      <c r="O67" s="1229"/>
    </row>
    <row r="68" spans="2:30" x14ac:dyDescent="0.15">
      <c r="B68" s="250"/>
      <c r="C68" s="246"/>
      <c r="D68" s="246"/>
      <c r="E68" s="246"/>
      <c r="F68" s="246"/>
      <c r="G68" s="1227"/>
      <c r="H68" s="1228"/>
      <c r="I68" s="1228"/>
      <c r="J68" s="1228"/>
      <c r="K68" s="1228"/>
      <c r="L68" s="1228"/>
      <c r="M68" s="1228"/>
      <c r="N68" s="1228"/>
      <c r="O68" s="1229"/>
    </row>
    <row r="69" spans="2:30" x14ac:dyDescent="0.15">
      <c r="B69" s="250"/>
      <c r="C69" s="246"/>
      <c r="D69" s="246"/>
      <c r="E69" s="246"/>
      <c r="F69" s="246"/>
      <c r="G69" s="1230"/>
      <c r="H69" s="1231"/>
      <c r="I69" s="1231"/>
      <c r="J69" s="1231"/>
      <c r="K69" s="1231"/>
      <c r="L69" s="1231"/>
      <c r="M69" s="1231"/>
      <c r="N69" s="1231"/>
      <c r="O69" s="123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33"/>
      <c r="H72" s="1234"/>
      <c r="I72" s="1234"/>
      <c r="J72" s="1235"/>
      <c r="K72" s="356" t="s">
        <v>515</v>
      </c>
      <c r="L72" s="356" t="s">
        <v>516</v>
      </c>
      <c r="M72" s="356" t="s">
        <v>517</v>
      </c>
      <c r="N72" s="356" t="s">
        <v>518</v>
      </c>
      <c r="O72" s="356" t="s">
        <v>519</v>
      </c>
    </row>
    <row r="73" spans="2:30" x14ac:dyDescent="0.15">
      <c r="B73" s="250"/>
      <c r="C73" s="246"/>
      <c r="D73" s="246"/>
      <c r="E73" s="246"/>
      <c r="F73" s="246"/>
      <c r="G73" s="1236" t="s">
        <v>545</v>
      </c>
      <c r="H73" s="1237"/>
      <c r="I73" s="1242" t="s">
        <v>546</v>
      </c>
      <c r="J73" s="1242"/>
      <c r="K73" s="1257"/>
      <c r="L73" s="1257">
        <v>65.2</v>
      </c>
      <c r="M73" s="1245">
        <v>62.2</v>
      </c>
      <c r="N73" s="1245">
        <v>54.1</v>
      </c>
      <c r="O73" s="1245">
        <v>50.5</v>
      </c>
      <c r="S73" s="245">
        <v>9.9</v>
      </c>
    </row>
    <row r="74" spans="2:30" x14ac:dyDescent="0.15">
      <c r="B74" s="250"/>
      <c r="C74" s="246"/>
      <c r="D74" s="246"/>
      <c r="E74" s="246"/>
      <c r="F74" s="246"/>
      <c r="G74" s="1238"/>
      <c r="H74" s="1239"/>
      <c r="I74" s="1243"/>
      <c r="J74" s="1243"/>
      <c r="K74" s="1257"/>
      <c r="L74" s="1257"/>
      <c r="M74" s="1245"/>
      <c r="N74" s="1245"/>
      <c r="O74" s="1245"/>
    </row>
    <row r="75" spans="2:30" x14ac:dyDescent="0.15">
      <c r="B75" s="250"/>
      <c r="C75" s="246"/>
      <c r="D75" s="246"/>
      <c r="E75" s="246"/>
      <c r="F75" s="246"/>
      <c r="G75" s="1238"/>
      <c r="H75" s="1239"/>
      <c r="I75" s="1246" t="s">
        <v>552</v>
      </c>
      <c r="J75" s="1246"/>
      <c r="K75" s="1255">
        <v>4.0999999999999996</v>
      </c>
      <c r="L75" s="1255">
        <v>4.3</v>
      </c>
      <c r="M75" s="1255">
        <v>4.5</v>
      </c>
      <c r="N75" s="1255">
        <v>5.0999999999999996</v>
      </c>
      <c r="O75" s="1255">
        <v>5.7</v>
      </c>
      <c r="U75" s="245">
        <v>81.2</v>
      </c>
      <c r="W75" s="245">
        <v>87.2</v>
      </c>
      <c r="Y75" s="245">
        <v>99.8</v>
      </c>
      <c r="AA75" s="245">
        <v>109.5</v>
      </c>
      <c r="AC75" s="245">
        <v>115.2</v>
      </c>
    </row>
    <row r="76" spans="2:30" x14ac:dyDescent="0.15">
      <c r="B76" s="250"/>
      <c r="C76" s="246"/>
      <c r="D76" s="246"/>
      <c r="E76" s="246"/>
      <c r="F76" s="246"/>
      <c r="G76" s="1240"/>
      <c r="H76" s="1241"/>
      <c r="I76" s="1246"/>
      <c r="J76" s="1246"/>
      <c r="K76" s="1254"/>
      <c r="L76" s="1254"/>
      <c r="M76" s="1254"/>
      <c r="N76" s="1254"/>
      <c r="O76" s="1254"/>
    </row>
    <row r="77" spans="2:30" x14ac:dyDescent="0.15">
      <c r="B77" s="250"/>
      <c r="C77" s="246"/>
      <c r="D77" s="246"/>
      <c r="E77" s="246"/>
      <c r="F77" s="246"/>
      <c r="G77" s="1247" t="s">
        <v>548</v>
      </c>
      <c r="H77" s="1248"/>
      <c r="I77" s="1246" t="s">
        <v>546</v>
      </c>
      <c r="J77" s="1246"/>
      <c r="K77" s="1257">
        <v>28.4</v>
      </c>
      <c r="L77" s="1257">
        <v>20.5</v>
      </c>
      <c r="M77" s="1245">
        <v>17.899999999999999</v>
      </c>
      <c r="N77" s="1245">
        <v>27</v>
      </c>
      <c r="O77" s="1245">
        <v>25.4</v>
      </c>
      <c r="R77" s="245">
        <v>12.3</v>
      </c>
      <c r="T77" s="245">
        <v>11.1</v>
      </c>
    </row>
    <row r="78" spans="2:30" x14ac:dyDescent="0.15">
      <c r="B78" s="250"/>
      <c r="C78" s="246"/>
      <c r="D78" s="246"/>
      <c r="E78" s="246"/>
      <c r="F78" s="246"/>
      <c r="G78" s="1249"/>
      <c r="H78" s="1250"/>
      <c r="I78" s="1246"/>
      <c r="J78" s="1246"/>
      <c r="K78" s="1257"/>
      <c r="L78" s="1257"/>
      <c r="M78" s="1245"/>
      <c r="N78" s="1245"/>
      <c r="O78" s="1245"/>
    </row>
    <row r="79" spans="2:30" x14ac:dyDescent="0.15">
      <c r="B79" s="250"/>
      <c r="C79" s="246"/>
      <c r="D79" s="246"/>
      <c r="E79" s="246"/>
      <c r="F79" s="246"/>
      <c r="G79" s="1249"/>
      <c r="H79" s="1250"/>
      <c r="I79" s="1258" t="s">
        <v>552</v>
      </c>
      <c r="J79" s="1256"/>
      <c r="K79" s="1259">
        <v>11.4</v>
      </c>
      <c r="L79" s="1259">
        <v>10.5</v>
      </c>
      <c r="M79" s="1259">
        <v>9.5</v>
      </c>
      <c r="N79" s="1259">
        <v>8.6999999999999993</v>
      </c>
      <c r="O79" s="1259">
        <v>8.6</v>
      </c>
      <c r="V79" s="245">
        <v>53.5</v>
      </c>
      <c r="X79" s="245">
        <v>48.2</v>
      </c>
      <c r="Z79" s="245">
        <v>34.200000000000003</v>
      </c>
      <c r="AB79" s="245">
        <v>30.3</v>
      </c>
      <c r="AD79" s="245">
        <v>28.9</v>
      </c>
    </row>
    <row r="80" spans="2:30" x14ac:dyDescent="0.15">
      <c r="B80" s="250"/>
      <c r="C80" s="246"/>
      <c r="D80" s="246"/>
      <c r="E80" s="246"/>
      <c r="F80" s="246"/>
      <c r="G80" s="1251"/>
      <c r="H80" s="1252"/>
      <c r="I80" s="1256"/>
      <c r="J80" s="1256"/>
      <c r="K80" s="1259"/>
      <c r="L80" s="1259"/>
      <c r="M80" s="1259"/>
      <c r="N80" s="1259"/>
      <c r="O80" s="125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80" zoomScaleNormal="80" zoomScaleSheetLayoutView="8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135789</v>
      </c>
      <c r="E3" s="118"/>
      <c r="F3" s="119">
        <v>94828</v>
      </c>
      <c r="G3" s="120"/>
      <c r="H3" s="121"/>
    </row>
    <row r="4" spans="1:8" x14ac:dyDescent="0.15">
      <c r="A4" s="122"/>
      <c r="B4" s="123"/>
      <c r="C4" s="124"/>
      <c r="D4" s="125">
        <v>94845</v>
      </c>
      <c r="E4" s="126"/>
      <c r="F4" s="127">
        <v>55133</v>
      </c>
      <c r="G4" s="128"/>
      <c r="H4" s="129"/>
    </row>
    <row r="5" spans="1:8" x14ac:dyDescent="0.15">
      <c r="A5" s="110" t="s">
        <v>509</v>
      </c>
      <c r="B5" s="115"/>
      <c r="C5" s="116"/>
      <c r="D5" s="117">
        <v>272540</v>
      </c>
      <c r="E5" s="118"/>
      <c r="F5" s="119">
        <v>119674</v>
      </c>
      <c r="G5" s="120"/>
      <c r="H5" s="121"/>
    </row>
    <row r="6" spans="1:8" x14ac:dyDescent="0.15">
      <c r="A6" s="122"/>
      <c r="B6" s="123"/>
      <c r="C6" s="124"/>
      <c r="D6" s="125">
        <v>161530</v>
      </c>
      <c r="E6" s="126"/>
      <c r="F6" s="127">
        <v>57803</v>
      </c>
      <c r="G6" s="128"/>
      <c r="H6" s="129"/>
    </row>
    <row r="7" spans="1:8" x14ac:dyDescent="0.15">
      <c r="A7" s="110" t="s">
        <v>510</v>
      </c>
      <c r="B7" s="115"/>
      <c r="C7" s="116"/>
      <c r="D7" s="117">
        <v>67668</v>
      </c>
      <c r="E7" s="118"/>
      <c r="F7" s="119">
        <v>119685</v>
      </c>
      <c r="G7" s="120"/>
      <c r="H7" s="121"/>
    </row>
    <row r="8" spans="1:8" x14ac:dyDescent="0.15">
      <c r="A8" s="122"/>
      <c r="B8" s="123"/>
      <c r="C8" s="124"/>
      <c r="D8" s="125">
        <v>27435</v>
      </c>
      <c r="E8" s="126"/>
      <c r="F8" s="127">
        <v>68464</v>
      </c>
      <c r="G8" s="128"/>
      <c r="H8" s="129"/>
    </row>
    <row r="9" spans="1:8" x14ac:dyDescent="0.15">
      <c r="A9" s="110" t="s">
        <v>511</v>
      </c>
      <c r="B9" s="115"/>
      <c r="C9" s="116"/>
      <c r="D9" s="117">
        <v>95953</v>
      </c>
      <c r="E9" s="118"/>
      <c r="F9" s="119">
        <v>109920</v>
      </c>
      <c r="G9" s="120"/>
      <c r="H9" s="121"/>
    </row>
    <row r="10" spans="1:8" x14ac:dyDescent="0.15">
      <c r="A10" s="122"/>
      <c r="B10" s="123"/>
      <c r="C10" s="124"/>
      <c r="D10" s="125">
        <v>28332</v>
      </c>
      <c r="E10" s="126"/>
      <c r="F10" s="127">
        <v>62739</v>
      </c>
      <c r="G10" s="128"/>
      <c r="H10" s="129"/>
    </row>
    <row r="11" spans="1:8" x14ac:dyDescent="0.15">
      <c r="A11" s="110" t="s">
        <v>512</v>
      </c>
      <c r="B11" s="115"/>
      <c r="C11" s="116"/>
      <c r="D11" s="117">
        <v>30157</v>
      </c>
      <c r="E11" s="118"/>
      <c r="F11" s="119">
        <v>119882</v>
      </c>
      <c r="G11" s="120"/>
      <c r="H11" s="121"/>
    </row>
    <row r="12" spans="1:8" x14ac:dyDescent="0.15">
      <c r="A12" s="122"/>
      <c r="B12" s="123"/>
      <c r="C12" s="130"/>
      <c r="D12" s="125">
        <v>14676</v>
      </c>
      <c r="E12" s="126"/>
      <c r="F12" s="127">
        <v>66481</v>
      </c>
      <c r="G12" s="128"/>
      <c r="H12" s="129"/>
    </row>
    <row r="13" spans="1:8" x14ac:dyDescent="0.15">
      <c r="A13" s="110"/>
      <c r="B13" s="115"/>
      <c r="C13" s="131"/>
      <c r="D13" s="132">
        <v>120421</v>
      </c>
      <c r="E13" s="133"/>
      <c r="F13" s="134">
        <v>112798</v>
      </c>
      <c r="G13" s="135"/>
      <c r="H13" s="121"/>
    </row>
    <row r="14" spans="1:8" x14ac:dyDescent="0.15">
      <c r="A14" s="122"/>
      <c r="B14" s="123"/>
      <c r="C14" s="124"/>
      <c r="D14" s="125">
        <v>65364</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10.1</v>
      </c>
      <c r="C19" s="136">
        <f>ROUND(VALUE(SUBSTITUTE(実質収支比率等に係る経年分析!G$48,"▲","-")),2)</f>
        <v>14.18</v>
      </c>
      <c r="D19" s="136">
        <f>ROUND(VALUE(SUBSTITUTE(実質収支比率等に係る経年分析!H$48,"▲","-")),2)</f>
        <v>11.99</v>
      </c>
      <c r="E19" s="136">
        <f>ROUND(VALUE(SUBSTITUTE(実質収支比率等に係る経年分析!I$48,"▲","-")),2)</f>
        <v>12.19</v>
      </c>
      <c r="F19" s="136">
        <f>ROUND(VALUE(SUBSTITUTE(実質収支比率等に係る経年分析!J$48,"▲","-")),2)</f>
        <v>11.69</v>
      </c>
    </row>
    <row r="20" spans="1:11" x14ac:dyDescent="0.15">
      <c r="A20" s="136" t="s">
        <v>43</v>
      </c>
      <c r="B20" s="136">
        <f>ROUND(VALUE(SUBSTITUTE(実質収支比率等に係る経年分析!F$47,"▲","-")),2)</f>
        <v>68.12</v>
      </c>
      <c r="C20" s="136">
        <f>ROUND(VALUE(SUBSTITUTE(実質収支比率等に係る経年分析!G$47,"▲","-")),2)</f>
        <v>46.85</v>
      </c>
      <c r="D20" s="136">
        <f>ROUND(VALUE(SUBSTITUTE(実質収支比率等に係る経年分析!H$47,"▲","-")),2)</f>
        <v>52.77</v>
      </c>
      <c r="E20" s="136">
        <f>ROUND(VALUE(SUBSTITUTE(実質収支比率等に係る経年分析!I$47,"▲","-")),2)</f>
        <v>58.41</v>
      </c>
      <c r="F20" s="136">
        <f>ROUND(VALUE(SUBSTITUTE(実質収支比率等に係る経年分析!J$47,"▲","-")),2)</f>
        <v>59.07</v>
      </c>
    </row>
    <row r="21" spans="1:11" x14ac:dyDescent="0.15">
      <c r="A21" s="136" t="s">
        <v>44</v>
      </c>
      <c r="B21" s="136">
        <f>IF(ISNUMBER(VALUE(SUBSTITUTE(実質収支比率等に係る経年分析!F$49,"▲","-"))),ROUND(VALUE(SUBSTITUTE(実質収支比率等に係る経年分析!F$49,"▲","-")),2),NA())</f>
        <v>5.97</v>
      </c>
      <c r="C21" s="136">
        <f>IF(ISNUMBER(VALUE(SUBSTITUTE(実質収支比率等に係る経年分析!G$49,"▲","-"))),ROUND(VALUE(SUBSTITUTE(実質収支比率等に係る経年分析!G$49,"▲","-")),2),NA())</f>
        <v>-15.62</v>
      </c>
      <c r="D21" s="136">
        <f>IF(ISNUMBER(VALUE(SUBSTITUTE(実質収支比率等に係る経年分析!H$49,"▲","-"))),ROUND(VALUE(SUBSTITUTE(実質収支比率等に係る経年分析!H$49,"▲","-")),2),NA())</f>
        <v>4.1500000000000004</v>
      </c>
      <c r="E21" s="136">
        <f>IF(ISNUMBER(VALUE(SUBSTITUTE(実質収支比率等に係る経年分析!I$49,"▲","-"))),ROUND(VALUE(SUBSTITUTE(実質収支比率等に係る経年分析!I$49,"▲","-")),2),NA())</f>
        <v>7.35</v>
      </c>
      <c r="F21" s="136">
        <f>IF(ISNUMBER(VALUE(SUBSTITUTE(実質収支比率等に係る経年分析!J$49,"▲","-"))),ROUND(VALUE(SUBSTITUTE(実質収支比率等に係る経年分析!J$49,"▲","-")),2),NA())</f>
        <v>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住宅新築資金等貸付特別会計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2.0099999999999998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4.4800000000000004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4.8600000000000003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12.19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11.68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241</v>
      </c>
      <c r="E42" s="138"/>
      <c r="F42" s="138"/>
      <c r="G42" s="138">
        <f>'実質公債費比率（分子）の構造'!L$52</f>
        <v>257</v>
      </c>
      <c r="H42" s="138"/>
      <c r="I42" s="138"/>
      <c r="J42" s="138">
        <f>'実質公債費比率（分子）の構造'!M$52</f>
        <v>271</v>
      </c>
      <c r="K42" s="138"/>
      <c r="L42" s="138"/>
      <c r="M42" s="138">
        <f>'実質公債費比率（分子）の構造'!N$52</f>
        <v>274</v>
      </c>
      <c r="N42" s="138"/>
      <c r="O42" s="138"/>
      <c r="P42" s="138">
        <f>'実質公債費比率（分子）の構造'!O$52</f>
        <v>296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0</v>
      </c>
      <c r="C45" s="138"/>
      <c r="D45" s="138"/>
      <c r="E45" s="138">
        <f>'実質公債費比率（分子）の構造'!L$49</f>
        <v>0</v>
      </c>
      <c r="F45" s="138"/>
      <c r="G45" s="138"/>
      <c r="H45" s="138" t="str">
        <f>'実質公債費比率（分子）の構造'!M$49</f>
        <v>-</v>
      </c>
      <c r="I45" s="138"/>
      <c r="J45" s="138"/>
      <c r="K45" s="138">
        <f>'実質公債費比率（分子）の構造'!N$49</f>
        <v>15</v>
      </c>
      <c r="L45" s="138"/>
      <c r="M45" s="138"/>
      <c r="N45" s="138">
        <f>'実質公債費比率（分子）の構造'!O$49</f>
        <v>5</v>
      </c>
      <c r="O45" s="138"/>
      <c r="P45" s="138"/>
    </row>
    <row r="46" spans="1:16" x14ac:dyDescent="0.15">
      <c r="A46" s="138" t="s">
        <v>55</v>
      </c>
      <c r="B46" s="138">
        <f>'実質公債費比率（分子）の構造'!K$48</f>
        <v>80</v>
      </c>
      <c r="C46" s="138"/>
      <c r="D46" s="138"/>
      <c r="E46" s="138">
        <f>'実質公債費比率（分子）の構造'!L$48</f>
        <v>92</v>
      </c>
      <c r="F46" s="138"/>
      <c r="G46" s="138"/>
      <c r="H46" s="138">
        <f>'実質公債費比率（分子）の構造'!M$48</f>
        <v>83</v>
      </c>
      <c r="I46" s="138"/>
      <c r="J46" s="138"/>
      <c r="K46" s="138">
        <f>'実質公債費比率（分子）の構造'!N$48</f>
        <v>90</v>
      </c>
      <c r="L46" s="138"/>
      <c r="M46" s="138"/>
      <c r="N46" s="138">
        <f>'実質公債費比率（分子）の構造'!O$48</f>
        <v>123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250</v>
      </c>
      <c r="C49" s="138"/>
      <c r="D49" s="138"/>
      <c r="E49" s="138">
        <f>'実質公債費比率（分子）の構造'!L$45</f>
        <v>266</v>
      </c>
      <c r="F49" s="138"/>
      <c r="G49" s="138"/>
      <c r="H49" s="138">
        <f>'実質公債費比率（分子）の構造'!M$45</f>
        <v>296</v>
      </c>
      <c r="I49" s="138"/>
      <c r="J49" s="138"/>
      <c r="K49" s="138">
        <f>'実質公債費比率（分子）の構造'!N$45</f>
        <v>300</v>
      </c>
      <c r="L49" s="138"/>
      <c r="M49" s="138"/>
      <c r="N49" s="138">
        <f>'実質公債費比率（分子）の構造'!O$45</f>
        <v>316</v>
      </c>
      <c r="O49" s="138"/>
      <c r="P49" s="138"/>
    </row>
    <row r="50" spans="1:16" x14ac:dyDescent="0.15">
      <c r="A50" s="138" t="s">
        <v>59</v>
      </c>
      <c r="B50" s="138" t="e">
        <f>NA()</f>
        <v>#N/A</v>
      </c>
      <c r="C50" s="138">
        <f>IF(ISNUMBER('実質公債費比率（分子）の構造'!K$53),'実質公債費比率（分子）の構造'!K$53,NA())</f>
        <v>89</v>
      </c>
      <c r="D50" s="138" t="e">
        <f>NA()</f>
        <v>#N/A</v>
      </c>
      <c r="E50" s="138" t="e">
        <f>NA()</f>
        <v>#N/A</v>
      </c>
      <c r="F50" s="138">
        <f>IF(ISNUMBER('実質公債費比率（分子）の構造'!L$53),'実質公債費比率（分子）の構造'!L$53,NA())</f>
        <v>101</v>
      </c>
      <c r="G50" s="138" t="e">
        <f>NA()</f>
        <v>#N/A</v>
      </c>
      <c r="H50" s="138" t="e">
        <f>NA()</f>
        <v>#N/A</v>
      </c>
      <c r="I50" s="138">
        <f>IF(ISNUMBER('実質公債費比率（分子）の構造'!M$53),'実質公債費比率（分子）の構造'!M$53,NA())</f>
        <v>108</v>
      </c>
      <c r="J50" s="138" t="e">
        <f>NA()</f>
        <v>#N/A</v>
      </c>
      <c r="K50" s="138" t="e">
        <f>NA()</f>
        <v>#N/A</v>
      </c>
      <c r="L50" s="138">
        <f>IF(ISNUMBER('実質公債費比率（分子）の構造'!N$53),'実質公債費比率（分子）の構造'!N$53,NA())</f>
        <v>131</v>
      </c>
      <c r="M50" s="138" t="e">
        <f>NA()</f>
        <v>#N/A</v>
      </c>
      <c r="N50" s="138" t="e">
        <f>NA()</f>
        <v>#N/A</v>
      </c>
      <c r="O50" s="138">
        <f>IF(ISNUMBER('実質公債費比率（分子）の構造'!O$53),'実質公債費比率（分子）の構造'!O$53,NA())</f>
        <v>148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4007</v>
      </c>
      <c r="E56" s="137"/>
      <c r="F56" s="137"/>
      <c r="G56" s="137">
        <f>'将来負担比率（分子）の構造'!J$52</f>
        <v>4166</v>
      </c>
      <c r="H56" s="137"/>
      <c r="I56" s="137"/>
      <c r="J56" s="137">
        <f>'将来負担比率（分子）の構造'!K$52</f>
        <v>4236</v>
      </c>
      <c r="K56" s="137"/>
      <c r="L56" s="137"/>
      <c r="M56" s="137">
        <f>'将来負担比率（分子）の構造'!L$52</f>
        <v>4205</v>
      </c>
      <c r="N56" s="137"/>
      <c r="O56" s="137"/>
      <c r="P56" s="137">
        <f>'将来負担比率（分子）の構造'!M$52</f>
        <v>5715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2301</v>
      </c>
      <c r="E58" s="137"/>
      <c r="F58" s="137"/>
      <c r="G58" s="137">
        <f>'将来負担比率（分子）の構造'!J$50</f>
        <v>1734</v>
      </c>
      <c r="H58" s="137"/>
      <c r="I58" s="137"/>
      <c r="J58" s="137">
        <f>'将来負担比率（分子）の構造'!K$50</f>
        <v>1808</v>
      </c>
      <c r="K58" s="137"/>
      <c r="L58" s="137"/>
      <c r="M58" s="137">
        <f>'将来負担比率（分子）の構造'!L$50</f>
        <v>1976</v>
      </c>
      <c r="N58" s="137"/>
      <c r="O58" s="137"/>
      <c r="P58" s="137">
        <f>'将来負担比率（分子）の構造'!M$50</f>
        <v>1990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672</v>
      </c>
      <c r="C62" s="137"/>
      <c r="D62" s="137"/>
      <c r="E62" s="137">
        <f>'将来負担比率（分子）の構造'!J$45</f>
        <v>645</v>
      </c>
      <c r="F62" s="137"/>
      <c r="G62" s="137"/>
      <c r="H62" s="137">
        <f>'将来負担比率（分子）の構造'!K$45</f>
        <v>606</v>
      </c>
      <c r="I62" s="137"/>
      <c r="J62" s="137"/>
      <c r="K62" s="137">
        <f>'将来負担比率（分子）の構造'!L$45</f>
        <v>559</v>
      </c>
      <c r="L62" s="137"/>
      <c r="M62" s="137"/>
      <c r="N62" s="137">
        <f>'将来負担比率（分子）の構造'!M$45</f>
        <v>481</v>
      </c>
      <c r="O62" s="137"/>
      <c r="P62" s="137"/>
    </row>
    <row r="63" spans="1:16" x14ac:dyDescent="0.15">
      <c r="A63" s="137" t="s">
        <v>28</v>
      </c>
      <c r="B63" s="137" t="str">
        <f>'将来負担比率（分子）の構造'!I$44</f>
        <v>-</v>
      </c>
      <c r="C63" s="137"/>
      <c r="D63" s="137"/>
      <c r="E63" s="137" t="str">
        <f>'将来負担比率（分子）の構造'!J$44</f>
        <v>-</v>
      </c>
      <c r="F63" s="137"/>
      <c r="G63" s="137"/>
      <c r="H63" s="137">
        <f>'将来負担比率（分子）の構造'!K$44</f>
        <v>125</v>
      </c>
      <c r="I63" s="137"/>
      <c r="J63" s="137"/>
      <c r="K63" s="137">
        <f>'将来負担比率（分子）の構造'!L$44</f>
        <v>109</v>
      </c>
      <c r="L63" s="137"/>
      <c r="M63" s="137"/>
      <c r="N63" s="137">
        <f>'将来負担比率（分子）の構造'!M$44</f>
        <v>104</v>
      </c>
      <c r="O63" s="137"/>
      <c r="P63" s="137"/>
    </row>
    <row r="64" spans="1:16" x14ac:dyDescent="0.15">
      <c r="A64" s="137" t="s">
        <v>27</v>
      </c>
      <c r="B64" s="137">
        <f>'将来負担比率（分子）の構造'!I$43</f>
        <v>2047</v>
      </c>
      <c r="C64" s="137"/>
      <c r="D64" s="137"/>
      <c r="E64" s="137">
        <f>'将来負担比率（分子）の構造'!J$43</f>
        <v>2237</v>
      </c>
      <c r="F64" s="137"/>
      <c r="G64" s="137"/>
      <c r="H64" s="137">
        <f>'将来負担比率（分子）の構造'!K$43</f>
        <v>2143</v>
      </c>
      <c r="I64" s="137"/>
      <c r="J64" s="137"/>
      <c r="K64" s="137">
        <f>'将来負担比率（分子）の構造'!L$43</f>
        <v>2079</v>
      </c>
      <c r="L64" s="137"/>
      <c r="M64" s="137"/>
      <c r="N64" s="137">
        <f>'将来負担比率（分子）の構造'!M$43</f>
        <v>2179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3575</v>
      </c>
      <c r="C66" s="137"/>
      <c r="D66" s="137"/>
      <c r="E66" s="137">
        <f>'将来負担比率（分子）の構造'!J$41</f>
        <v>4461</v>
      </c>
      <c r="F66" s="137"/>
      <c r="G66" s="137"/>
      <c r="H66" s="137">
        <f>'将来負担比率（分子）の構造'!K$41</f>
        <v>4540</v>
      </c>
      <c r="I66" s="137"/>
      <c r="J66" s="137"/>
      <c r="K66" s="137">
        <f>'将来負担比率（分子）の構造'!L$41</f>
        <v>4656</v>
      </c>
      <c r="L66" s="137"/>
      <c r="M66" s="137"/>
      <c r="N66" s="137">
        <f>'将来負担比率（分子）の構造'!M$41</f>
        <v>6087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1443</v>
      </c>
      <c r="G67" s="137" t="e">
        <f>NA()</f>
        <v>#N/A</v>
      </c>
      <c r="H67" s="137" t="e">
        <f>NA()</f>
        <v>#N/A</v>
      </c>
      <c r="I67" s="137">
        <f>IF(ISNUMBER('将来負担比率（分子）の構造'!K$53), IF('将来負担比率（分子）の構造'!K$53 &lt; 0, 0, '将来負担比率（分子）の構造'!K$53), NA())</f>
        <v>1371</v>
      </c>
      <c r="J67" s="137" t="e">
        <f>NA()</f>
        <v>#N/A</v>
      </c>
      <c r="K67" s="137" t="e">
        <f>NA()</f>
        <v>#N/A</v>
      </c>
      <c r="L67" s="137">
        <f>IF(ISNUMBER('将来負担比率（分子）の構造'!L$53), IF('将来負担比率（分子）の構造'!L$53 &lt; 0, 0, '将来負担比率（分子）の構造'!L$53), NA())</f>
        <v>1222</v>
      </c>
      <c r="M67" s="137" t="e">
        <f>NA()</f>
        <v>#N/A</v>
      </c>
      <c r="N67" s="137" t="e">
        <f>NA()</f>
        <v>#N/A</v>
      </c>
      <c r="O67" s="137">
        <f>IF(ISNUMBER('将来負担比率（分子）の構造'!M$53), IF('将来負担比率（分子）の構造'!M$53 &lt; 0, 0, '将来負担比率（分子）の構造'!M$53), NA())</f>
        <v>1146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1369242</v>
      </c>
      <c r="S5" s="671"/>
      <c r="T5" s="671"/>
      <c r="U5" s="671"/>
      <c r="V5" s="671"/>
      <c r="W5" s="671"/>
      <c r="X5" s="671"/>
      <c r="Y5" s="718"/>
      <c r="Z5" s="731">
        <v>17.5</v>
      </c>
      <c r="AA5" s="731"/>
      <c r="AB5" s="731"/>
      <c r="AC5" s="731"/>
      <c r="AD5" s="732">
        <v>1369242</v>
      </c>
      <c r="AE5" s="732"/>
      <c r="AF5" s="732"/>
      <c r="AG5" s="732"/>
      <c r="AH5" s="732"/>
      <c r="AI5" s="732"/>
      <c r="AJ5" s="732"/>
      <c r="AK5" s="732"/>
      <c r="AL5" s="719">
        <v>60.4</v>
      </c>
      <c r="AM5" s="688"/>
      <c r="AN5" s="688"/>
      <c r="AO5" s="720"/>
      <c r="AP5" s="707" t="s">
        <v>208</v>
      </c>
      <c r="AQ5" s="708"/>
      <c r="AR5" s="708"/>
      <c r="AS5" s="708"/>
      <c r="AT5" s="708"/>
      <c r="AU5" s="708"/>
      <c r="AV5" s="708"/>
      <c r="AW5" s="708"/>
      <c r="AX5" s="708"/>
      <c r="AY5" s="708"/>
      <c r="AZ5" s="708"/>
      <c r="BA5" s="708"/>
      <c r="BB5" s="708"/>
      <c r="BC5" s="708"/>
      <c r="BD5" s="708"/>
      <c r="BE5" s="708"/>
      <c r="BF5" s="709"/>
      <c r="BG5" s="620">
        <v>1367919</v>
      </c>
      <c r="BH5" s="621"/>
      <c r="BI5" s="621"/>
      <c r="BJ5" s="621"/>
      <c r="BK5" s="621"/>
      <c r="BL5" s="621"/>
      <c r="BM5" s="621"/>
      <c r="BN5" s="622"/>
      <c r="BO5" s="673">
        <v>99.9</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40666</v>
      </c>
      <c r="S6" s="621"/>
      <c r="T6" s="621"/>
      <c r="U6" s="621"/>
      <c r="V6" s="621"/>
      <c r="W6" s="621"/>
      <c r="X6" s="621"/>
      <c r="Y6" s="622"/>
      <c r="Z6" s="673">
        <v>0.5</v>
      </c>
      <c r="AA6" s="673"/>
      <c r="AB6" s="673"/>
      <c r="AC6" s="673"/>
      <c r="AD6" s="674">
        <v>40666</v>
      </c>
      <c r="AE6" s="674"/>
      <c r="AF6" s="674"/>
      <c r="AG6" s="674"/>
      <c r="AH6" s="674"/>
      <c r="AI6" s="674"/>
      <c r="AJ6" s="674"/>
      <c r="AK6" s="674"/>
      <c r="AL6" s="643">
        <v>1.8</v>
      </c>
      <c r="AM6" s="675"/>
      <c r="AN6" s="675"/>
      <c r="AO6" s="676"/>
      <c r="AP6" s="617" t="s">
        <v>214</v>
      </c>
      <c r="AQ6" s="618"/>
      <c r="AR6" s="618"/>
      <c r="AS6" s="618"/>
      <c r="AT6" s="618"/>
      <c r="AU6" s="618"/>
      <c r="AV6" s="618"/>
      <c r="AW6" s="618"/>
      <c r="AX6" s="618"/>
      <c r="AY6" s="618"/>
      <c r="AZ6" s="618"/>
      <c r="BA6" s="618"/>
      <c r="BB6" s="618"/>
      <c r="BC6" s="618"/>
      <c r="BD6" s="618"/>
      <c r="BE6" s="618"/>
      <c r="BF6" s="619"/>
      <c r="BG6" s="620">
        <v>1367919</v>
      </c>
      <c r="BH6" s="621"/>
      <c r="BI6" s="621"/>
      <c r="BJ6" s="621"/>
      <c r="BK6" s="621"/>
      <c r="BL6" s="621"/>
      <c r="BM6" s="621"/>
      <c r="BN6" s="622"/>
      <c r="BO6" s="673">
        <v>99.9</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65024</v>
      </c>
      <c r="CS6" s="621"/>
      <c r="CT6" s="621"/>
      <c r="CU6" s="621"/>
      <c r="CV6" s="621"/>
      <c r="CW6" s="621"/>
      <c r="CX6" s="621"/>
      <c r="CY6" s="622"/>
      <c r="CZ6" s="673">
        <v>0.9</v>
      </c>
      <c r="DA6" s="673"/>
      <c r="DB6" s="673"/>
      <c r="DC6" s="673"/>
      <c r="DD6" s="626" t="s">
        <v>209</v>
      </c>
      <c r="DE6" s="621"/>
      <c r="DF6" s="621"/>
      <c r="DG6" s="621"/>
      <c r="DH6" s="621"/>
      <c r="DI6" s="621"/>
      <c r="DJ6" s="621"/>
      <c r="DK6" s="621"/>
      <c r="DL6" s="621"/>
      <c r="DM6" s="621"/>
      <c r="DN6" s="621"/>
      <c r="DO6" s="621"/>
      <c r="DP6" s="622"/>
      <c r="DQ6" s="626">
        <v>65024</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906</v>
      </c>
      <c r="S7" s="621"/>
      <c r="T7" s="621"/>
      <c r="U7" s="621"/>
      <c r="V7" s="621"/>
      <c r="W7" s="621"/>
      <c r="X7" s="621"/>
      <c r="Y7" s="622"/>
      <c r="Z7" s="673">
        <v>0</v>
      </c>
      <c r="AA7" s="673"/>
      <c r="AB7" s="673"/>
      <c r="AC7" s="673"/>
      <c r="AD7" s="674">
        <v>906</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484689</v>
      </c>
      <c r="BH7" s="621"/>
      <c r="BI7" s="621"/>
      <c r="BJ7" s="621"/>
      <c r="BK7" s="621"/>
      <c r="BL7" s="621"/>
      <c r="BM7" s="621"/>
      <c r="BN7" s="622"/>
      <c r="BO7" s="673">
        <v>35.4</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759805</v>
      </c>
      <c r="CS7" s="621"/>
      <c r="CT7" s="621"/>
      <c r="CU7" s="621"/>
      <c r="CV7" s="621"/>
      <c r="CW7" s="621"/>
      <c r="CX7" s="621"/>
      <c r="CY7" s="622"/>
      <c r="CZ7" s="673">
        <v>10.4</v>
      </c>
      <c r="DA7" s="673"/>
      <c r="DB7" s="673"/>
      <c r="DC7" s="673"/>
      <c r="DD7" s="626">
        <v>3162</v>
      </c>
      <c r="DE7" s="621"/>
      <c r="DF7" s="621"/>
      <c r="DG7" s="621"/>
      <c r="DH7" s="621"/>
      <c r="DI7" s="621"/>
      <c r="DJ7" s="621"/>
      <c r="DK7" s="621"/>
      <c r="DL7" s="621"/>
      <c r="DM7" s="621"/>
      <c r="DN7" s="621"/>
      <c r="DO7" s="621"/>
      <c r="DP7" s="622"/>
      <c r="DQ7" s="626">
        <v>642097</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2098</v>
      </c>
      <c r="S8" s="621"/>
      <c r="T8" s="621"/>
      <c r="U8" s="621"/>
      <c r="V8" s="621"/>
      <c r="W8" s="621"/>
      <c r="X8" s="621"/>
      <c r="Y8" s="622"/>
      <c r="Z8" s="673">
        <v>0</v>
      </c>
      <c r="AA8" s="673"/>
      <c r="AB8" s="673"/>
      <c r="AC8" s="673"/>
      <c r="AD8" s="674">
        <v>2098</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14144</v>
      </c>
      <c r="BH8" s="621"/>
      <c r="BI8" s="621"/>
      <c r="BJ8" s="621"/>
      <c r="BK8" s="621"/>
      <c r="BL8" s="621"/>
      <c r="BM8" s="621"/>
      <c r="BN8" s="622"/>
      <c r="BO8" s="673">
        <v>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1509107</v>
      </c>
      <c r="CS8" s="621"/>
      <c r="CT8" s="621"/>
      <c r="CU8" s="621"/>
      <c r="CV8" s="621"/>
      <c r="CW8" s="621"/>
      <c r="CX8" s="621"/>
      <c r="CY8" s="622"/>
      <c r="CZ8" s="673">
        <v>20.7</v>
      </c>
      <c r="DA8" s="673"/>
      <c r="DB8" s="673"/>
      <c r="DC8" s="673"/>
      <c r="DD8" s="626">
        <v>10295</v>
      </c>
      <c r="DE8" s="621"/>
      <c r="DF8" s="621"/>
      <c r="DG8" s="621"/>
      <c r="DH8" s="621"/>
      <c r="DI8" s="621"/>
      <c r="DJ8" s="621"/>
      <c r="DK8" s="621"/>
      <c r="DL8" s="621"/>
      <c r="DM8" s="621"/>
      <c r="DN8" s="621"/>
      <c r="DO8" s="621"/>
      <c r="DP8" s="622"/>
      <c r="DQ8" s="626">
        <v>634101</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1535</v>
      </c>
      <c r="S9" s="621"/>
      <c r="T9" s="621"/>
      <c r="U9" s="621"/>
      <c r="V9" s="621"/>
      <c r="W9" s="621"/>
      <c r="X9" s="621"/>
      <c r="Y9" s="622"/>
      <c r="Z9" s="673">
        <v>0</v>
      </c>
      <c r="AA9" s="673"/>
      <c r="AB9" s="673"/>
      <c r="AC9" s="673"/>
      <c r="AD9" s="674">
        <v>1535</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330005</v>
      </c>
      <c r="BH9" s="621"/>
      <c r="BI9" s="621"/>
      <c r="BJ9" s="621"/>
      <c r="BK9" s="621"/>
      <c r="BL9" s="621"/>
      <c r="BM9" s="621"/>
      <c r="BN9" s="622"/>
      <c r="BO9" s="673">
        <v>24.1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2977089</v>
      </c>
      <c r="CS9" s="621"/>
      <c r="CT9" s="621"/>
      <c r="CU9" s="621"/>
      <c r="CV9" s="621"/>
      <c r="CW9" s="621"/>
      <c r="CX9" s="621"/>
      <c r="CY9" s="622"/>
      <c r="CZ9" s="673">
        <v>40.9</v>
      </c>
      <c r="DA9" s="673"/>
      <c r="DB9" s="673"/>
      <c r="DC9" s="673"/>
      <c r="DD9" s="626">
        <v>11706</v>
      </c>
      <c r="DE9" s="621"/>
      <c r="DF9" s="621"/>
      <c r="DG9" s="621"/>
      <c r="DH9" s="621"/>
      <c r="DI9" s="621"/>
      <c r="DJ9" s="621"/>
      <c r="DK9" s="621"/>
      <c r="DL9" s="621"/>
      <c r="DM9" s="621"/>
      <c r="DN9" s="621"/>
      <c r="DO9" s="621"/>
      <c r="DP9" s="622"/>
      <c r="DQ9" s="626">
        <v>333222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192357</v>
      </c>
      <c r="S10" s="621"/>
      <c r="T10" s="621"/>
      <c r="U10" s="621"/>
      <c r="V10" s="621"/>
      <c r="W10" s="621"/>
      <c r="X10" s="621"/>
      <c r="Y10" s="622"/>
      <c r="Z10" s="673">
        <v>2.5</v>
      </c>
      <c r="AA10" s="673"/>
      <c r="AB10" s="673"/>
      <c r="AC10" s="673"/>
      <c r="AD10" s="674">
        <v>192357</v>
      </c>
      <c r="AE10" s="674"/>
      <c r="AF10" s="674"/>
      <c r="AG10" s="674"/>
      <c r="AH10" s="674"/>
      <c r="AI10" s="674"/>
      <c r="AJ10" s="674"/>
      <c r="AK10" s="674"/>
      <c r="AL10" s="643">
        <v>8.5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57968</v>
      </c>
      <c r="BH10" s="621"/>
      <c r="BI10" s="621"/>
      <c r="BJ10" s="621"/>
      <c r="BK10" s="621"/>
      <c r="BL10" s="621"/>
      <c r="BM10" s="621"/>
      <c r="BN10" s="622"/>
      <c r="BO10" s="673">
        <v>4.2</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82572</v>
      </c>
      <c r="BH11" s="621"/>
      <c r="BI11" s="621"/>
      <c r="BJ11" s="621"/>
      <c r="BK11" s="621"/>
      <c r="BL11" s="621"/>
      <c r="BM11" s="621"/>
      <c r="BN11" s="622"/>
      <c r="BO11" s="673">
        <v>6</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378120</v>
      </c>
      <c r="CS11" s="621"/>
      <c r="CT11" s="621"/>
      <c r="CU11" s="621"/>
      <c r="CV11" s="621"/>
      <c r="CW11" s="621"/>
      <c r="CX11" s="621"/>
      <c r="CY11" s="622"/>
      <c r="CZ11" s="673">
        <v>5.2</v>
      </c>
      <c r="DA11" s="673"/>
      <c r="DB11" s="673"/>
      <c r="DC11" s="673"/>
      <c r="DD11" s="626">
        <v>87256</v>
      </c>
      <c r="DE11" s="621"/>
      <c r="DF11" s="621"/>
      <c r="DG11" s="621"/>
      <c r="DH11" s="621"/>
      <c r="DI11" s="621"/>
      <c r="DJ11" s="621"/>
      <c r="DK11" s="621"/>
      <c r="DL11" s="621"/>
      <c r="DM11" s="621"/>
      <c r="DN11" s="621"/>
      <c r="DO11" s="621"/>
      <c r="DP11" s="622"/>
      <c r="DQ11" s="626">
        <v>165225</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723204</v>
      </c>
      <c r="BH12" s="621"/>
      <c r="BI12" s="621"/>
      <c r="BJ12" s="621"/>
      <c r="BK12" s="621"/>
      <c r="BL12" s="621"/>
      <c r="BM12" s="621"/>
      <c r="BN12" s="622"/>
      <c r="BO12" s="673">
        <v>52.8</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5343</v>
      </c>
      <c r="CS12" s="621"/>
      <c r="CT12" s="621"/>
      <c r="CU12" s="621"/>
      <c r="CV12" s="621"/>
      <c r="CW12" s="621"/>
      <c r="CX12" s="621"/>
      <c r="CY12" s="622"/>
      <c r="CZ12" s="673">
        <v>0.1</v>
      </c>
      <c r="DA12" s="673"/>
      <c r="DB12" s="673"/>
      <c r="DC12" s="673"/>
      <c r="DD12" s="626" t="s">
        <v>111</v>
      </c>
      <c r="DE12" s="621"/>
      <c r="DF12" s="621"/>
      <c r="DG12" s="621"/>
      <c r="DH12" s="621"/>
      <c r="DI12" s="621"/>
      <c r="DJ12" s="621"/>
      <c r="DK12" s="621"/>
      <c r="DL12" s="621"/>
      <c r="DM12" s="621"/>
      <c r="DN12" s="621"/>
      <c r="DO12" s="621"/>
      <c r="DP12" s="622"/>
      <c r="DQ12" s="626">
        <v>5343</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6879</v>
      </c>
      <c r="S13" s="621"/>
      <c r="T13" s="621"/>
      <c r="U13" s="621"/>
      <c r="V13" s="621"/>
      <c r="W13" s="621"/>
      <c r="X13" s="621"/>
      <c r="Y13" s="622"/>
      <c r="Z13" s="673">
        <v>0.1</v>
      </c>
      <c r="AA13" s="673"/>
      <c r="AB13" s="673"/>
      <c r="AC13" s="673"/>
      <c r="AD13" s="674">
        <v>6879</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723204</v>
      </c>
      <c r="BH13" s="621"/>
      <c r="BI13" s="621"/>
      <c r="BJ13" s="621"/>
      <c r="BK13" s="621"/>
      <c r="BL13" s="621"/>
      <c r="BM13" s="621"/>
      <c r="BN13" s="622"/>
      <c r="BO13" s="673">
        <v>52.8</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323879</v>
      </c>
      <c r="CS13" s="621"/>
      <c r="CT13" s="621"/>
      <c r="CU13" s="621"/>
      <c r="CV13" s="621"/>
      <c r="CW13" s="621"/>
      <c r="CX13" s="621"/>
      <c r="CY13" s="622"/>
      <c r="CZ13" s="673">
        <v>4.5</v>
      </c>
      <c r="DA13" s="673"/>
      <c r="DB13" s="673"/>
      <c r="DC13" s="673"/>
      <c r="DD13" s="626">
        <v>100367</v>
      </c>
      <c r="DE13" s="621"/>
      <c r="DF13" s="621"/>
      <c r="DG13" s="621"/>
      <c r="DH13" s="621"/>
      <c r="DI13" s="621"/>
      <c r="DJ13" s="621"/>
      <c r="DK13" s="621"/>
      <c r="DL13" s="621"/>
      <c r="DM13" s="621"/>
      <c r="DN13" s="621"/>
      <c r="DO13" s="621"/>
      <c r="DP13" s="622"/>
      <c r="DQ13" s="626">
        <v>280426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33331</v>
      </c>
      <c r="BH14" s="621"/>
      <c r="BI14" s="621"/>
      <c r="BJ14" s="621"/>
      <c r="BK14" s="621"/>
      <c r="BL14" s="621"/>
      <c r="BM14" s="621"/>
      <c r="BN14" s="622"/>
      <c r="BO14" s="673">
        <v>2.4</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156822</v>
      </c>
      <c r="CS14" s="621"/>
      <c r="CT14" s="621"/>
      <c r="CU14" s="621"/>
      <c r="CV14" s="621"/>
      <c r="CW14" s="621"/>
      <c r="CX14" s="621"/>
      <c r="CY14" s="622"/>
      <c r="CZ14" s="673">
        <v>2.2000000000000002</v>
      </c>
      <c r="DA14" s="673"/>
      <c r="DB14" s="673"/>
      <c r="DC14" s="673"/>
      <c r="DD14" s="626">
        <v>3402</v>
      </c>
      <c r="DE14" s="621"/>
      <c r="DF14" s="621"/>
      <c r="DG14" s="621"/>
      <c r="DH14" s="621"/>
      <c r="DI14" s="621"/>
      <c r="DJ14" s="621"/>
      <c r="DK14" s="621"/>
      <c r="DL14" s="621"/>
      <c r="DM14" s="621"/>
      <c r="DN14" s="621"/>
      <c r="DO14" s="621"/>
      <c r="DP14" s="622"/>
      <c r="DQ14" s="626">
        <v>156246</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7192</v>
      </c>
      <c r="S15" s="621"/>
      <c r="T15" s="621"/>
      <c r="U15" s="621"/>
      <c r="V15" s="621"/>
      <c r="W15" s="621"/>
      <c r="X15" s="621"/>
      <c r="Y15" s="622"/>
      <c r="Z15" s="673">
        <v>0.1</v>
      </c>
      <c r="AA15" s="673"/>
      <c r="AB15" s="673"/>
      <c r="AC15" s="673"/>
      <c r="AD15" s="674">
        <v>7192</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126695</v>
      </c>
      <c r="BH15" s="621"/>
      <c r="BI15" s="621"/>
      <c r="BJ15" s="621"/>
      <c r="BK15" s="621"/>
      <c r="BL15" s="621"/>
      <c r="BM15" s="621"/>
      <c r="BN15" s="622"/>
      <c r="BO15" s="673">
        <v>9.3000000000000007</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305129</v>
      </c>
      <c r="CS15" s="621"/>
      <c r="CT15" s="621"/>
      <c r="CU15" s="621"/>
      <c r="CV15" s="621"/>
      <c r="CW15" s="621"/>
      <c r="CX15" s="621"/>
      <c r="CY15" s="622"/>
      <c r="CZ15" s="673">
        <v>4.2</v>
      </c>
      <c r="DA15" s="673"/>
      <c r="DB15" s="673"/>
      <c r="DC15" s="673"/>
      <c r="DD15" s="626">
        <v>59021</v>
      </c>
      <c r="DE15" s="621"/>
      <c r="DF15" s="621"/>
      <c r="DG15" s="621"/>
      <c r="DH15" s="621"/>
      <c r="DI15" s="621"/>
      <c r="DJ15" s="621"/>
      <c r="DK15" s="621"/>
      <c r="DL15" s="621"/>
      <c r="DM15" s="621"/>
      <c r="DN15" s="621"/>
      <c r="DO15" s="621"/>
      <c r="DP15" s="622"/>
      <c r="DQ15" s="626">
        <v>292726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1042208</v>
      </c>
      <c r="S16" s="621"/>
      <c r="T16" s="621"/>
      <c r="U16" s="621"/>
      <c r="V16" s="621"/>
      <c r="W16" s="621"/>
      <c r="X16" s="621"/>
      <c r="Y16" s="622"/>
      <c r="Z16" s="673">
        <v>13.4</v>
      </c>
      <c r="AA16" s="673"/>
      <c r="AB16" s="673"/>
      <c r="AC16" s="673"/>
      <c r="AD16" s="674">
        <v>643541</v>
      </c>
      <c r="AE16" s="674"/>
      <c r="AF16" s="674"/>
      <c r="AG16" s="674"/>
      <c r="AH16" s="674"/>
      <c r="AI16" s="674"/>
      <c r="AJ16" s="674"/>
      <c r="AK16" s="674"/>
      <c r="AL16" s="643">
        <v>28.4</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481385</v>
      </c>
      <c r="CS16" s="621"/>
      <c r="CT16" s="621"/>
      <c r="CU16" s="621"/>
      <c r="CV16" s="621"/>
      <c r="CW16" s="621"/>
      <c r="CX16" s="621"/>
      <c r="CY16" s="622"/>
      <c r="CZ16" s="673">
        <v>6.6</v>
      </c>
      <c r="DA16" s="673"/>
      <c r="DB16" s="673"/>
      <c r="DC16" s="673"/>
      <c r="DD16" s="626" t="s">
        <v>111</v>
      </c>
      <c r="DE16" s="621"/>
      <c r="DF16" s="621"/>
      <c r="DG16" s="621"/>
      <c r="DH16" s="621"/>
      <c r="DI16" s="621"/>
      <c r="DJ16" s="621"/>
      <c r="DK16" s="621"/>
      <c r="DL16" s="621"/>
      <c r="DM16" s="621"/>
      <c r="DN16" s="621"/>
      <c r="DO16" s="621"/>
      <c r="DP16" s="622"/>
      <c r="DQ16" s="626">
        <v>178869</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643541</v>
      </c>
      <c r="S17" s="621"/>
      <c r="T17" s="621"/>
      <c r="U17" s="621"/>
      <c r="V17" s="621"/>
      <c r="W17" s="621"/>
      <c r="X17" s="621"/>
      <c r="Y17" s="622"/>
      <c r="Z17" s="673">
        <v>8.1999999999999993</v>
      </c>
      <c r="AA17" s="673"/>
      <c r="AB17" s="673"/>
      <c r="AC17" s="673"/>
      <c r="AD17" s="674">
        <v>643541</v>
      </c>
      <c r="AE17" s="674"/>
      <c r="AF17" s="674"/>
      <c r="AG17" s="674"/>
      <c r="AH17" s="674"/>
      <c r="AI17" s="674"/>
      <c r="AJ17" s="674"/>
      <c r="AK17" s="674"/>
      <c r="AL17" s="643">
        <v>28.4</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316068</v>
      </c>
      <c r="CS17" s="621"/>
      <c r="CT17" s="621"/>
      <c r="CU17" s="621"/>
      <c r="CV17" s="621"/>
      <c r="CW17" s="621"/>
      <c r="CX17" s="621"/>
      <c r="CY17" s="622"/>
      <c r="CZ17" s="673">
        <v>4.3</v>
      </c>
      <c r="DA17" s="673"/>
      <c r="DB17" s="673"/>
      <c r="DC17" s="673"/>
      <c r="DD17" s="626" t="s">
        <v>111</v>
      </c>
      <c r="DE17" s="621"/>
      <c r="DF17" s="621"/>
      <c r="DG17" s="621"/>
      <c r="DH17" s="621"/>
      <c r="DI17" s="621"/>
      <c r="DJ17" s="621"/>
      <c r="DK17" s="621"/>
      <c r="DL17" s="621"/>
      <c r="DM17" s="621"/>
      <c r="DN17" s="621"/>
      <c r="DO17" s="621"/>
      <c r="DP17" s="622"/>
      <c r="DQ17" s="626">
        <v>316068</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398667</v>
      </c>
      <c r="S18" s="621"/>
      <c r="T18" s="621"/>
      <c r="U18" s="621"/>
      <c r="V18" s="621"/>
      <c r="W18" s="621"/>
      <c r="X18" s="621"/>
      <c r="Y18" s="622"/>
      <c r="Z18" s="673">
        <v>5.0999999999999996</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1323</v>
      </c>
      <c r="BH19" s="621"/>
      <c r="BI19" s="621"/>
      <c r="BJ19" s="621"/>
      <c r="BK19" s="621"/>
      <c r="BL19" s="621"/>
      <c r="BM19" s="621"/>
      <c r="BN19" s="622"/>
      <c r="BO19" s="673">
        <v>0.1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2663083</v>
      </c>
      <c r="S20" s="621"/>
      <c r="T20" s="621"/>
      <c r="U20" s="621"/>
      <c r="V20" s="621"/>
      <c r="W20" s="621"/>
      <c r="X20" s="621"/>
      <c r="Y20" s="622"/>
      <c r="Z20" s="673">
        <v>34.1</v>
      </c>
      <c r="AA20" s="673"/>
      <c r="AB20" s="673"/>
      <c r="AC20" s="673"/>
      <c r="AD20" s="674">
        <v>2264416</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1323</v>
      </c>
      <c r="BH20" s="621"/>
      <c r="BI20" s="621"/>
      <c r="BJ20" s="621"/>
      <c r="BK20" s="621"/>
      <c r="BL20" s="621"/>
      <c r="BM20" s="621"/>
      <c r="BN20" s="622"/>
      <c r="BO20" s="673">
        <v>0.1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7277771</v>
      </c>
      <c r="CS20" s="621"/>
      <c r="CT20" s="621"/>
      <c r="CU20" s="621"/>
      <c r="CV20" s="621"/>
      <c r="CW20" s="621"/>
      <c r="CX20" s="621"/>
      <c r="CY20" s="622"/>
      <c r="CZ20" s="673">
        <v>100</v>
      </c>
      <c r="DA20" s="673"/>
      <c r="DB20" s="673"/>
      <c r="DC20" s="673"/>
      <c r="DD20" s="626">
        <v>275209</v>
      </c>
      <c r="DE20" s="621"/>
      <c r="DF20" s="621"/>
      <c r="DG20" s="621"/>
      <c r="DH20" s="621"/>
      <c r="DI20" s="621"/>
      <c r="DJ20" s="621"/>
      <c r="DK20" s="621"/>
      <c r="DL20" s="621"/>
      <c r="DM20" s="621"/>
      <c r="DN20" s="621"/>
      <c r="DO20" s="621"/>
      <c r="DP20" s="622"/>
      <c r="DQ20" s="626">
        <v>3069347</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2207</v>
      </c>
      <c r="S21" s="621"/>
      <c r="T21" s="621"/>
      <c r="U21" s="621"/>
      <c r="V21" s="621"/>
      <c r="W21" s="621"/>
      <c r="X21" s="621"/>
      <c r="Y21" s="622"/>
      <c r="Z21" s="673">
        <v>0</v>
      </c>
      <c r="AA21" s="673"/>
      <c r="AB21" s="673"/>
      <c r="AC21" s="673"/>
      <c r="AD21" s="674">
        <v>2207</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1323</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100147</v>
      </c>
      <c r="S22" s="621"/>
      <c r="T22" s="621"/>
      <c r="U22" s="621"/>
      <c r="V22" s="621"/>
      <c r="W22" s="621"/>
      <c r="X22" s="621"/>
      <c r="Y22" s="622"/>
      <c r="Z22" s="673">
        <v>1.3</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16025</v>
      </c>
      <c r="S23" s="621"/>
      <c r="T23" s="621"/>
      <c r="U23" s="621"/>
      <c r="V23" s="621"/>
      <c r="W23" s="621"/>
      <c r="X23" s="621"/>
      <c r="Y23" s="622"/>
      <c r="Z23" s="673">
        <v>0.2</v>
      </c>
      <c r="AA23" s="673"/>
      <c r="AB23" s="673"/>
      <c r="AC23" s="673"/>
      <c r="AD23" s="674">
        <v>365</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7254</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1820021</v>
      </c>
      <c r="CS24" s="671"/>
      <c r="CT24" s="671"/>
      <c r="CU24" s="671"/>
      <c r="CV24" s="671"/>
      <c r="CW24" s="671"/>
      <c r="CX24" s="671"/>
      <c r="CY24" s="718"/>
      <c r="CZ24" s="722">
        <v>25</v>
      </c>
      <c r="DA24" s="723"/>
      <c r="DB24" s="723"/>
      <c r="DC24" s="724"/>
      <c r="DD24" s="717">
        <v>1172805</v>
      </c>
      <c r="DE24" s="671"/>
      <c r="DF24" s="671"/>
      <c r="DG24" s="671"/>
      <c r="DH24" s="671"/>
      <c r="DI24" s="671"/>
      <c r="DJ24" s="671"/>
      <c r="DK24" s="718"/>
      <c r="DL24" s="717">
        <v>1097304</v>
      </c>
      <c r="DM24" s="671"/>
      <c r="DN24" s="671"/>
      <c r="DO24" s="671"/>
      <c r="DP24" s="671"/>
      <c r="DQ24" s="671"/>
      <c r="DR24" s="671"/>
      <c r="DS24" s="671"/>
      <c r="DT24" s="671"/>
      <c r="DU24" s="671"/>
      <c r="DV24" s="718"/>
      <c r="DW24" s="719">
        <v>45</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1939211</v>
      </c>
      <c r="S25" s="621"/>
      <c r="T25" s="621"/>
      <c r="U25" s="621"/>
      <c r="V25" s="621"/>
      <c r="W25" s="621"/>
      <c r="X25" s="621"/>
      <c r="Y25" s="622"/>
      <c r="Z25" s="673">
        <v>24.9</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668914</v>
      </c>
      <c r="CS25" s="639"/>
      <c r="CT25" s="639"/>
      <c r="CU25" s="639"/>
      <c r="CV25" s="639"/>
      <c r="CW25" s="639"/>
      <c r="CX25" s="639"/>
      <c r="CY25" s="640"/>
      <c r="CZ25" s="623">
        <v>9.1999999999999993</v>
      </c>
      <c r="DA25" s="641"/>
      <c r="DB25" s="641"/>
      <c r="DC25" s="642"/>
      <c r="DD25" s="626">
        <v>620632</v>
      </c>
      <c r="DE25" s="639"/>
      <c r="DF25" s="639"/>
      <c r="DG25" s="639"/>
      <c r="DH25" s="639"/>
      <c r="DI25" s="639"/>
      <c r="DJ25" s="639"/>
      <c r="DK25" s="640"/>
      <c r="DL25" s="626">
        <v>581930</v>
      </c>
      <c r="DM25" s="639"/>
      <c r="DN25" s="639"/>
      <c r="DO25" s="639"/>
      <c r="DP25" s="639"/>
      <c r="DQ25" s="639"/>
      <c r="DR25" s="639"/>
      <c r="DS25" s="639"/>
      <c r="DT25" s="639"/>
      <c r="DU25" s="639"/>
      <c r="DV25" s="640"/>
      <c r="DW25" s="643">
        <v>23.9</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374963</v>
      </c>
      <c r="CS26" s="621"/>
      <c r="CT26" s="621"/>
      <c r="CU26" s="621"/>
      <c r="CV26" s="621"/>
      <c r="CW26" s="621"/>
      <c r="CX26" s="621"/>
      <c r="CY26" s="622"/>
      <c r="CZ26" s="623">
        <v>5.2</v>
      </c>
      <c r="DA26" s="641"/>
      <c r="DB26" s="641"/>
      <c r="DC26" s="642"/>
      <c r="DD26" s="626">
        <v>335737</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650362</v>
      </c>
      <c r="S27" s="621"/>
      <c r="T27" s="621"/>
      <c r="U27" s="621"/>
      <c r="V27" s="621"/>
      <c r="W27" s="621"/>
      <c r="X27" s="621"/>
      <c r="Y27" s="622"/>
      <c r="Z27" s="673">
        <v>8.3000000000000007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1369242</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835039</v>
      </c>
      <c r="CS27" s="639"/>
      <c r="CT27" s="639"/>
      <c r="CU27" s="639"/>
      <c r="CV27" s="639"/>
      <c r="CW27" s="639"/>
      <c r="CX27" s="639"/>
      <c r="CY27" s="640"/>
      <c r="CZ27" s="623">
        <v>11.5</v>
      </c>
      <c r="DA27" s="641"/>
      <c r="DB27" s="641"/>
      <c r="DC27" s="642"/>
      <c r="DD27" s="626">
        <v>236105</v>
      </c>
      <c r="DE27" s="639"/>
      <c r="DF27" s="639"/>
      <c r="DG27" s="639"/>
      <c r="DH27" s="639"/>
      <c r="DI27" s="639"/>
      <c r="DJ27" s="639"/>
      <c r="DK27" s="640"/>
      <c r="DL27" s="626">
        <v>199306</v>
      </c>
      <c r="DM27" s="639"/>
      <c r="DN27" s="639"/>
      <c r="DO27" s="639"/>
      <c r="DP27" s="639"/>
      <c r="DQ27" s="639"/>
      <c r="DR27" s="639"/>
      <c r="DS27" s="639"/>
      <c r="DT27" s="639"/>
      <c r="DU27" s="639"/>
      <c r="DV27" s="640"/>
      <c r="DW27" s="643">
        <v>8.1999999999999993</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3905</v>
      </c>
      <c r="S28" s="621"/>
      <c r="T28" s="621"/>
      <c r="U28" s="621"/>
      <c r="V28" s="621"/>
      <c r="W28" s="621"/>
      <c r="X28" s="621"/>
      <c r="Y28" s="622"/>
      <c r="Z28" s="673">
        <v>0.1</v>
      </c>
      <c r="AA28" s="673"/>
      <c r="AB28" s="673"/>
      <c r="AC28" s="673"/>
      <c r="AD28" s="674">
        <v>907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316068</v>
      </c>
      <c r="CS28" s="621"/>
      <c r="CT28" s="621"/>
      <c r="CU28" s="621"/>
      <c r="CV28" s="621"/>
      <c r="CW28" s="621"/>
      <c r="CX28" s="621"/>
      <c r="CY28" s="622"/>
      <c r="CZ28" s="623">
        <v>4.3</v>
      </c>
      <c r="DA28" s="641"/>
      <c r="DB28" s="641"/>
      <c r="DC28" s="642"/>
      <c r="DD28" s="626">
        <v>316068</v>
      </c>
      <c r="DE28" s="621"/>
      <c r="DF28" s="621"/>
      <c r="DG28" s="621"/>
      <c r="DH28" s="621"/>
      <c r="DI28" s="621"/>
      <c r="DJ28" s="621"/>
      <c r="DK28" s="622"/>
      <c r="DL28" s="626">
        <v>316068</v>
      </c>
      <c r="DM28" s="621"/>
      <c r="DN28" s="621"/>
      <c r="DO28" s="621"/>
      <c r="DP28" s="621"/>
      <c r="DQ28" s="621"/>
      <c r="DR28" s="621"/>
      <c r="DS28" s="621"/>
      <c r="DT28" s="621"/>
      <c r="DU28" s="621"/>
      <c r="DV28" s="622"/>
      <c r="DW28" s="643">
        <v>13</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82590</v>
      </c>
      <c r="S29" s="621"/>
      <c r="T29" s="621"/>
      <c r="U29" s="621"/>
      <c r="V29" s="621"/>
      <c r="W29" s="621"/>
      <c r="X29" s="621"/>
      <c r="Y29" s="622"/>
      <c r="Z29" s="673">
        <v>1.1000000000000001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316042</v>
      </c>
      <c r="CS29" s="639"/>
      <c r="CT29" s="639"/>
      <c r="CU29" s="639"/>
      <c r="CV29" s="639"/>
      <c r="CW29" s="639"/>
      <c r="CX29" s="639"/>
      <c r="CY29" s="640"/>
      <c r="CZ29" s="623">
        <v>4.3</v>
      </c>
      <c r="DA29" s="641"/>
      <c r="DB29" s="641"/>
      <c r="DC29" s="642"/>
      <c r="DD29" s="626">
        <v>316042</v>
      </c>
      <c r="DE29" s="639"/>
      <c r="DF29" s="639"/>
      <c r="DG29" s="639"/>
      <c r="DH29" s="639"/>
      <c r="DI29" s="639"/>
      <c r="DJ29" s="639"/>
      <c r="DK29" s="640"/>
      <c r="DL29" s="626">
        <v>316042</v>
      </c>
      <c r="DM29" s="639"/>
      <c r="DN29" s="639"/>
      <c r="DO29" s="639"/>
      <c r="DP29" s="639"/>
      <c r="DQ29" s="639"/>
      <c r="DR29" s="639"/>
      <c r="DS29" s="639"/>
      <c r="DT29" s="639"/>
      <c r="DU29" s="639"/>
      <c r="DV29" s="640"/>
      <c r="DW29" s="643">
        <v>13</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186904</v>
      </c>
      <c r="S30" s="621"/>
      <c r="T30" s="621"/>
      <c r="U30" s="621"/>
      <c r="V30" s="621"/>
      <c r="W30" s="621"/>
      <c r="X30" s="621"/>
      <c r="Y30" s="622"/>
      <c r="Z30" s="673">
        <v>2.4</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99.4</v>
      </c>
      <c r="BH30" s="687"/>
      <c r="BI30" s="687"/>
      <c r="BJ30" s="687"/>
      <c r="BK30" s="687"/>
      <c r="BL30" s="687"/>
      <c r="BM30" s="688">
        <v>98.1</v>
      </c>
      <c r="BN30" s="687"/>
      <c r="BO30" s="687"/>
      <c r="BP30" s="687"/>
      <c r="BQ30" s="689"/>
      <c r="BR30" s="686">
        <v>99.5</v>
      </c>
      <c r="BS30" s="687"/>
      <c r="BT30" s="687"/>
      <c r="BU30" s="687"/>
      <c r="BV30" s="687"/>
      <c r="BW30" s="687"/>
      <c r="BX30" s="688">
        <v>98.2</v>
      </c>
      <c r="BY30" s="687"/>
      <c r="BZ30" s="687"/>
      <c r="CA30" s="687"/>
      <c r="CB30" s="689"/>
      <c r="CD30" s="692"/>
      <c r="CE30" s="693"/>
      <c r="CF30" s="657" t="s">
        <v>291</v>
      </c>
      <c r="CG30" s="654"/>
      <c r="CH30" s="654"/>
      <c r="CI30" s="654"/>
      <c r="CJ30" s="654"/>
      <c r="CK30" s="654"/>
      <c r="CL30" s="654"/>
      <c r="CM30" s="654"/>
      <c r="CN30" s="654"/>
      <c r="CO30" s="654"/>
      <c r="CP30" s="654"/>
      <c r="CQ30" s="655"/>
      <c r="CR30" s="620">
        <v>276681</v>
      </c>
      <c r="CS30" s="621"/>
      <c r="CT30" s="621"/>
      <c r="CU30" s="621"/>
      <c r="CV30" s="621"/>
      <c r="CW30" s="621"/>
      <c r="CX30" s="621"/>
      <c r="CY30" s="622"/>
      <c r="CZ30" s="623">
        <v>3.8</v>
      </c>
      <c r="DA30" s="641"/>
      <c r="DB30" s="641"/>
      <c r="DC30" s="642"/>
      <c r="DD30" s="626">
        <v>276681</v>
      </c>
      <c r="DE30" s="621"/>
      <c r="DF30" s="621"/>
      <c r="DG30" s="621"/>
      <c r="DH30" s="621"/>
      <c r="DI30" s="621"/>
      <c r="DJ30" s="621"/>
      <c r="DK30" s="622"/>
      <c r="DL30" s="626">
        <v>276681</v>
      </c>
      <c r="DM30" s="621"/>
      <c r="DN30" s="621"/>
      <c r="DO30" s="621"/>
      <c r="DP30" s="621"/>
      <c r="DQ30" s="621"/>
      <c r="DR30" s="621"/>
      <c r="DS30" s="621"/>
      <c r="DT30" s="621"/>
      <c r="DU30" s="621"/>
      <c r="DV30" s="622"/>
      <c r="DW30" s="643">
        <v>11.3</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410897</v>
      </c>
      <c r="S31" s="621"/>
      <c r="T31" s="621"/>
      <c r="U31" s="621"/>
      <c r="V31" s="621"/>
      <c r="W31" s="621"/>
      <c r="X31" s="621"/>
      <c r="Y31" s="622"/>
      <c r="Z31" s="673">
        <v>5.3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99.1</v>
      </c>
      <c r="BH31" s="639"/>
      <c r="BI31" s="639"/>
      <c r="BJ31" s="639"/>
      <c r="BK31" s="639"/>
      <c r="BL31" s="639"/>
      <c r="BM31" s="675">
        <v>97.9</v>
      </c>
      <c r="BN31" s="685"/>
      <c r="BO31" s="685"/>
      <c r="BP31" s="685"/>
      <c r="BQ31" s="649"/>
      <c r="BR31" s="684">
        <v>99.3</v>
      </c>
      <c r="BS31" s="639"/>
      <c r="BT31" s="639"/>
      <c r="BU31" s="639"/>
      <c r="BV31" s="639"/>
      <c r="BW31" s="639"/>
      <c r="BX31" s="675">
        <v>98.2</v>
      </c>
      <c r="BY31" s="685"/>
      <c r="BZ31" s="685"/>
      <c r="CA31" s="685"/>
      <c r="CB31" s="649"/>
      <c r="CD31" s="692"/>
      <c r="CE31" s="693"/>
      <c r="CF31" s="657" t="s">
        <v>295</v>
      </c>
      <c r="CG31" s="654"/>
      <c r="CH31" s="654"/>
      <c r="CI31" s="654"/>
      <c r="CJ31" s="654"/>
      <c r="CK31" s="654"/>
      <c r="CL31" s="654"/>
      <c r="CM31" s="654"/>
      <c r="CN31" s="654"/>
      <c r="CO31" s="654"/>
      <c r="CP31" s="654"/>
      <c r="CQ31" s="655"/>
      <c r="CR31" s="620">
        <v>39361</v>
      </c>
      <c r="CS31" s="639"/>
      <c r="CT31" s="639"/>
      <c r="CU31" s="639"/>
      <c r="CV31" s="639"/>
      <c r="CW31" s="639"/>
      <c r="CX31" s="639"/>
      <c r="CY31" s="640"/>
      <c r="CZ31" s="623">
        <v>0.5</v>
      </c>
      <c r="DA31" s="641"/>
      <c r="DB31" s="641"/>
      <c r="DC31" s="642"/>
      <c r="DD31" s="626">
        <v>39361</v>
      </c>
      <c r="DE31" s="639"/>
      <c r="DF31" s="639"/>
      <c r="DG31" s="639"/>
      <c r="DH31" s="639"/>
      <c r="DI31" s="639"/>
      <c r="DJ31" s="639"/>
      <c r="DK31" s="640"/>
      <c r="DL31" s="626">
        <v>39361</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33269</v>
      </c>
      <c r="S32" s="621"/>
      <c r="T32" s="621"/>
      <c r="U32" s="621"/>
      <c r="V32" s="621"/>
      <c r="W32" s="621"/>
      <c r="X32" s="621"/>
      <c r="Y32" s="622"/>
      <c r="Z32" s="673">
        <v>0.4</v>
      </c>
      <c r="AA32" s="673"/>
      <c r="AB32" s="673"/>
      <c r="AC32" s="673"/>
      <c r="AD32" s="674">
        <v>373</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99.5</v>
      </c>
      <c r="BH32" s="605"/>
      <c r="BI32" s="605"/>
      <c r="BJ32" s="605"/>
      <c r="BK32" s="605"/>
      <c r="BL32" s="605"/>
      <c r="BM32" s="668">
        <v>98.2</v>
      </c>
      <c r="BN32" s="605"/>
      <c r="BO32" s="605"/>
      <c r="BP32" s="605"/>
      <c r="BQ32" s="662"/>
      <c r="BR32" s="683">
        <v>99.6</v>
      </c>
      <c r="BS32" s="605"/>
      <c r="BT32" s="605"/>
      <c r="BU32" s="605"/>
      <c r="BV32" s="605"/>
      <c r="BW32" s="605"/>
      <c r="BX32" s="668">
        <v>98</v>
      </c>
      <c r="BY32" s="605"/>
      <c r="BZ32" s="605"/>
      <c r="CA32" s="605"/>
      <c r="CB32" s="662"/>
      <c r="CD32" s="694"/>
      <c r="CE32" s="695"/>
      <c r="CF32" s="657" t="s">
        <v>298</v>
      </c>
      <c r="CG32" s="654"/>
      <c r="CH32" s="654"/>
      <c r="CI32" s="654"/>
      <c r="CJ32" s="654"/>
      <c r="CK32" s="654"/>
      <c r="CL32" s="654"/>
      <c r="CM32" s="654"/>
      <c r="CN32" s="654"/>
      <c r="CO32" s="654"/>
      <c r="CP32" s="654"/>
      <c r="CQ32" s="655"/>
      <c r="CR32" s="620">
        <v>26</v>
      </c>
      <c r="CS32" s="621"/>
      <c r="CT32" s="621"/>
      <c r="CU32" s="621"/>
      <c r="CV32" s="621"/>
      <c r="CW32" s="621"/>
      <c r="CX32" s="621"/>
      <c r="CY32" s="622"/>
      <c r="CZ32" s="623">
        <v>0</v>
      </c>
      <c r="DA32" s="641"/>
      <c r="DB32" s="641"/>
      <c r="DC32" s="642"/>
      <c r="DD32" s="626">
        <v>26</v>
      </c>
      <c r="DE32" s="621"/>
      <c r="DF32" s="621"/>
      <c r="DG32" s="621"/>
      <c r="DH32" s="621"/>
      <c r="DI32" s="621"/>
      <c r="DJ32" s="621"/>
      <c r="DK32" s="622"/>
      <c r="DL32" s="626">
        <v>26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1707466</v>
      </c>
      <c r="S33" s="621"/>
      <c r="T33" s="621"/>
      <c r="U33" s="621"/>
      <c r="V33" s="621"/>
      <c r="W33" s="621"/>
      <c r="X33" s="621"/>
      <c r="Y33" s="622"/>
      <c r="Z33" s="673">
        <v>21.9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4701156</v>
      </c>
      <c r="CS33" s="639"/>
      <c r="CT33" s="639"/>
      <c r="CU33" s="639"/>
      <c r="CV33" s="639"/>
      <c r="CW33" s="639"/>
      <c r="CX33" s="639"/>
      <c r="CY33" s="640"/>
      <c r="CZ33" s="623">
        <v>64.599999999999994</v>
      </c>
      <c r="DA33" s="641"/>
      <c r="DB33" s="641"/>
      <c r="DC33" s="642"/>
      <c r="DD33" s="626">
        <v>1531128</v>
      </c>
      <c r="DE33" s="639"/>
      <c r="DF33" s="639"/>
      <c r="DG33" s="639"/>
      <c r="DH33" s="639"/>
      <c r="DI33" s="639"/>
      <c r="DJ33" s="639"/>
      <c r="DK33" s="640"/>
      <c r="DL33" s="626">
        <v>1040967</v>
      </c>
      <c r="DM33" s="639"/>
      <c r="DN33" s="639"/>
      <c r="DO33" s="639"/>
      <c r="DP33" s="639"/>
      <c r="DQ33" s="639"/>
      <c r="DR33" s="639"/>
      <c r="DS33" s="639"/>
      <c r="DT33" s="639"/>
      <c r="DU33" s="639"/>
      <c r="DV33" s="640"/>
      <c r="DW33" s="643">
        <v>42.7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2735069</v>
      </c>
      <c r="CS34" s="621"/>
      <c r="CT34" s="621"/>
      <c r="CU34" s="621"/>
      <c r="CV34" s="621"/>
      <c r="CW34" s="621"/>
      <c r="CX34" s="621"/>
      <c r="CY34" s="622"/>
      <c r="CZ34" s="623">
        <v>37.6</v>
      </c>
      <c r="DA34" s="641"/>
      <c r="DB34" s="641"/>
      <c r="DC34" s="642"/>
      <c r="DD34" s="626">
        <v>368402</v>
      </c>
      <c r="DE34" s="621"/>
      <c r="DF34" s="621"/>
      <c r="DG34" s="621"/>
      <c r="DH34" s="621"/>
      <c r="DI34" s="621"/>
      <c r="DJ34" s="621"/>
      <c r="DK34" s="622"/>
      <c r="DL34" s="626">
        <v>320315</v>
      </c>
      <c r="DM34" s="621"/>
      <c r="DN34" s="621"/>
      <c r="DO34" s="621"/>
      <c r="DP34" s="621"/>
      <c r="DQ34" s="621"/>
      <c r="DR34" s="621"/>
      <c r="DS34" s="621"/>
      <c r="DT34" s="621"/>
      <c r="DU34" s="621"/>
      <c r="DV34" s="622"/>
      <c r="DW34" s="643">
        <v>13.1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169716</v>
      </c>
      <c r="S35" s="621"/>
      <c r="T35" s="621"/>
      <c r="U35" s="621"/>
      <c r="V35" s="621"/>
      <c r="W35" s="621"/>
      <c r="X35" s="621"/>
      <c r="Y35" s="622"/>
      <c r="Z35" s="673">
        <v>2.2000000000000002</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525135</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124571</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9411</v>
      </c>
      <c r="CS35" s="639"/>
      <c r="CT35" s="639"/>
      <c r="CU35" s="639"/>
      <c r="CV35" s="639"/>
      <c r="CW35" s="639"/>
      <c r="CX35" s="639"/>
      <c r="CY35" s="640"/>
      <c r="CZ35" s="623">
        <v>0.1</v>
      </c>
      <c r="DA35" s="641"/>
      <c r="DB35" s="641"/>
      <c r="DC35" s="642"/>
      <c r="DD35" s="626">
        <v>9351</v>
      </c>
      <c r="DE35" s="639"/>
      <c r="DF35" s="639"/>
      <c r="DG35" s="639"/>
      <c r="DH35" s="639"/>
      <c r="DI35" s="639"/>
      <c r="DJ35" s="639"/>
      <c r="DK35" s="640"/>
      <c r="DL35" s="626">
        <v>9351</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7803320</v>
      </c>
      <c r="S36" s="661"/>
      <c r="T36" s="661"/>
      <c r="U36" s="661"/>
      <c r="V36" s="661"/>
      <c r="W36" s="661"/>
      <c r="X36" s="661"/>
      <c r="Y36" s="664"/>
      <c r="Z36" s="665">
        <v>100</v>
      </c>
      <c r="AA36" s="665"/>
      <c r="AB36" s="665"/>
      <c r="AC36" s="665"/>
      <c r="AD36" s="666">
        <v>2268268</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159573</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112845</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1216049</v>
      </c>
      <c r="CS36" s="621"/>
      <c r="CT36" s="621"/>
      <c r="CU36" s="621"/>
      <c r="CV36" s="621"/>
      <c r="CW36" s="621"/>
      <c r="CX36" s="621"/>
      <c r="CY36" s="622"/>
      <c r="CZ36" s="623">
        <v>16.7</v>
      </c>
      <c r="DA36" s="641"/>
      <c r="DB36" s="641"/>
      <c r="DC36" s="642"/>
      <c r="DD36" s="626">
        <v>535089</v>
      </c>
      <c r="DE36" s="621"/>
      <c r="DF36" s="621"/>
      <c r="DG36" s="621"/>
      <c r="DH36" s="621"/>
      <c r="DI36" s="621"/>
      <c r="DJ36" s="621"/>
      <c r="DK36" s="622"/>
      <c r="DL36" s="626">
        <v>368824</v>
      </c>
      <c r="DM36" s="621"/>
      <c r="DN36" s="621"/>
      <c r="DO36" s="621"/>
      <c r="DP36" s="621"/>
      <c r="DQ36" s="621"/>
      <c r="DR36" s="621"/>
      <c r="DS36" s="621"/>
      <c r="DT36" s="621"/>
      <c r="DU36" s="621"/>
      <c r="DV36" s="622"/>
      <c r="DW36" s="643">
        <v>15.1</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12350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1149</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316947</v>
      </c>
      <c r="CS37" s="639"/>
      <c r="CT37" s="639"/>
      <c r="CU37" s="639"/>
      <c r="CV37" s="639"/>
      <c r="CW37" s="639"/>
      <c r="CX37" s="639"/>
      <c r="CY37" s="640"/>
      <c r="CZ37" s="623">
        <v>4.4000000000000004</v>
      </c>
      <c r="DA37" s="641"/>
      <c r="DB37" s="641"/>
      <c r="DC37" s="642"/>
      <c r="DD37" s="626">
        <v>296247</v>
      </c>
      <c r="DE37" s="639"/>
      <c r="DF37" s="639"/>
      <c r="DG37" s="639"/>
      <c r="DH37" s="639"/>
      <c r="DI37" s="639"/>
      <c r="DJ37" s="639"/>
      <c r="DK37" s="640"/>
      <c r="DL37" s="626">
        <v>239825</v>
      </c>
      <c r="DM37" s="639"/>
      <c r="DN37" s="639"/>
      <c r="DO37" s="639"/>
      <c r="DP37" s="639"/>
      <c r="DQ37" s="639"/>
      <c r="DR37" s="639"/>
      <c r="DS37" s="639"/>
      <c r="DT37" s="639"/>
      <c r="DU37" s="639"/>
      <c r="DV37" s="640"/>
      <c r="DW37" s="643">
        <v>9.8000000000000007</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1987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525135</v>
      </c>
      <c r="CS38" s="621"/>
      <c r="CT38" s="621"/>
      <c r="CU38" s="621"/>
      <c r="CV38" s="621"/>
      <c r="CW38" s="621"/>
      <c r="CX38" s="621"/>
      <c r="CY38" s="622"/>
      <c r="CZ38" s="623">
        <v>7.2</v>
      </c>
      <c r="DA38" s="641"/>
      <c r="DB38" s="641"/>
      <c r="DC38" s="642"/>
      <c r="DD38" s="626">
        <v>464047</v>
      </c>
      <c r="DE38" s="621"/>
      <c r="DF38" s="621"/>
      <c r="DG38" s="621"/>
      <c r="DH38" s="621"/>
      <c r="DI38" s="621"/>
      <c r="DJ38" s="621"/>
      <c r="DK38" s="622"/>
      <c r="DL38" s="626">
        <v>342477</v>
      </c>
      <c r="DM38" s="621"/>
      <c r="DN38" s="621"/>
      <c r="DO38" s="621"/>
      <c r="DP38" s="621"/>
      <c r="DQ38" s="621"/>
      <c r="DR38" s="621"/>
      <c r="DS38" s="621"/>
      <c r="DT38" s="621"/>
      <c r="DU38" s="621"/>
      <c r="DV38" s="622"/>
      <c r="DW38" s="643">
        <v>14</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95</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211742</v>
      </c>
      <c r="CS39" s="639"/>
      <c r="CT39" s="639"/>
      <c r="CU39" s="639"/>
      <c r="CV39" s="639"/>
      <c r="CW39" s="639"/>
      <c r="CX39" s="639"/>
      <c r="CY39" s="640"/>
      <c r="CZ39" s="623">
        <v>2.9</v>
      </c>
      <c r="DA39" s="641"/>
      <c r="DB39" s="641"/>
      <c r="DC39" s="642"/>
      <c r="DD39" s="626">
        <v>154239</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74728</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184</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3750</v>
      </c>
      <c r="CS40" s="621"/>
      <c r="CT40" s="621"/>
      <c r="CU40" s="621"/>
      <c r="CV40" s="621"/>
      <c r="CW40" s="621"/>
      <c r="CX40" s="621"/>
      <c r="CY40" s="622"/>
      <c r="CZ40" s="623">
        <v>0.1</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278484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385</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756594</v>
      </c>
      <c r="CS42" s="621"/>
      <c r="CT42" s="621"/>
      <c r="CU42" s="621"/>
      <c r="CV42" s="621"/>
      <c r="CW42" s="621"/>
      <c r="CX42" s="621"/>
      <c r="CY42" s="622"/>
      <c r="CZ42" s="623">
        <v>10.4</v>
      </c>
      <c r="DA42" s="624"/>
      <c r="DB42" s="624"/>
      <c r="DC42" s="625"/>
      <c r="DD42" s="626">
        <v>365414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35046</v>
      </c>
      <c r="CS43" s="639"/>
      <c r="CT43" s="639"/>
      <c r="CU43" s="639"/>
      <c r="CV43" s="639"/>
      <c r="CW43" s="639"/>
      <c r="CX43" s="639"/>
      <c r="CY43" s="640"/>
      <c r="CZ43" s="623">
        <v>0.5</v>
      </c>
      <c r="DA43" s="641"/>
      <c r="DB43" s="641"/>
      <c r="DC43" s="642"/>
      <c r="DD43" s="626">
        <v>33585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275209</v>
      </c>
      <c r="CS44" s="621"/>
      <c r="CT44" s="621"/>
      <c r="CU44" s="621"/>
      <c r="CV44" s="621"/>
      <c r="CW44" s="621"/>
      <c r="CX44" s="621"/>
      <c r="CY44" s="622"/>
      <c r="CZ44" s="623">
        <v>3.8</v>
      </c>
      <c r="DA44" s="624"/>
      <c r="DB44" s="624"/>
      <c r="DC44" s="625"/>
      <c r="DD44" s="626">
        <v>186545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94938</v>
      </c>
      <c r="CS45" s="639"/>
      <c r="CT45" s="639"/>
      <c r="CU45" s="639"/>
      <c r="CV45" s="639"/>
      <c r="CW45" s="639"/>
      <c r="CX45" s="639"/>
      <c r="CY45" s="640"/>
      <c r="CZ45" s="623">
        <v>1.3</v>
      </c>
      <c r="DA45" s="641"/>
      <c r="DB45" s="641"/>
      <c r="DC45" s="642"/>
      <c r="DD45" s="626">
        <v>27360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133936</v>
      </c>
      <c r="CS46" s="621"/>
      <c r="CT46" s="621"/>
      <c r="CU46" s="621"/>
      <c r="CV46" s="621"/>
      <c r="CW46" s="621"/>
      <c r="CX46" s="621"/>
      <c r="CY46" s="622"/>
      <c r="CZ46" s="623">
        <v>1.8</v>
      </c>
      <c r="DA46" s="624"/>
      <c r="DB46" s="624"/>
      <c r="DC46" s="625"/>
      <c r="DD46" s="626">
        <v>112850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481385</v>
      </c>
      <c r="CS47" s="639"/>
      <c r="CT47" s="639"/>
      <c r="CU47" s="639"/>
      <c r="CV47" s="639"/>
      <c r="CW47" s="639"/>
      <c r="CX47" s="639"/>
      <c r="CY47" s="640"/>
      <c r="CZ47" s="623">
        <v>6.6</v>
      </c>
      <c r="DA47" s="641"/>
      <c r="DB47" s="641"/>
      <c r="DC47" s="642"/>
      <c r="DD47" s="626">
        <v>178869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7277771</v>
      </c>
      <c r="CS49" s="605"/>
      <c r="CT49" s="605"/>
      <c r="CU49" s="605"/>
      <c r="CV49" s="605"/>
      <c r="CW49" s="605"/>
      <c r="CX49" s="605"/>
      <c r="CY49" s="606"/>
      <c r="CZ49" s="607">
        <v>100</v>
      </c>
      <c r="DA49" s="608"/>
      <c r="DB49" s="608"/>
      <c r="DC49" s="609"/>
      <c r="DD49" s="610">
        <v>3069347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343</v>
      </c>
      <c r="DK2" s="1143"/>
      <c r="DL2" s="1143"/>
      <c r="DM2" s="1143"/>
      <c r="DN2" s="1143"/>
      <c r="DO2" s="1144"/>
      <c r="DP2" s="202"/>
      <c r="DQ2" s="1142" t="s">
        <v>344</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345</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5"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30" t="s">
        <v>361</v>
      </c>
      <c r="DH5" s="1131"/>
      <c r="DI5" s="1131"/>
      <c r="DJ5" s="1131"/>
      <c r="DK5" s="1132"/>
      <c r="DL5" s="1130" t="s">
        <v>362</v>
      </c>
      <c r="DM5" s="1131"/>
      <c r="DN5" s="1131"/>
      <c r="DO5" s="1131"/>
      <c r="DP5" s="1132"/>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6"/>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3"/>
      <c r="DH6" s="1134"/>
      <c r="DI6" s="1134"/>
      <c r="DJ6" s="1134"/>
      <c r="DK6" s="1135"/>
      <c r="DL6" s="1133"/>
      <c r="DM6" s="1134"/>
      <c r="DN6" s="1134"/>
      <c r="DO6" s="1134"/>
      <c r="DP6" s="1135"/>
      <c r="DQ6" s="1033"/>
      <c r="DR6" s="1034"/>
      <c r="DS6" s="1034"/>
      <c r="DT6" s="1034"/>
      <c r="DU6" s="1035"/>
      <c r="DV6" s="1033"/>
      <c r="DW6" s="1034"/>
      <c r="DX6" s="1034"/>
      <c r="DY6" s="1034"/>
      <c r="DZ6" s="1047"/>
      <c r="EA6" s="207"/>
    </row>
    <row r="7" spans="1:131" s="208" customFormat="1" ht="26.25" customHeight="1" thickTop="1" x14ac:dyDescent="0.15">
      <c r="A7" s="211">
        <v>1</v>
      </c>
      <c r="B7" s="1082" t="s">
        <v>364</v>
      </c>
      <c r="C7" s="1083"/>
      <c r="D7" s="1083"/>
      <c r="E7" s="1083"/>
      <c r="F7" s="1083"/>
      <c r="G7" s="1083"/>
      <c r="H7" s="1083"/>
      <c r="I7" s="1083"/>
      <c r="J7" s="1083"/>
      <c r="K7" s="1083"/>
      <c r="L7" s="1083"/>
      <c r="M7" s="1083"/>
      <c r="N7" s="1083"/>
      <c r="O7" s="1083"/>
      <c r="P7" s="1084"/>
      <c r="Q7" s="1136">
        <v>7803</v>
      </c>
      <c r="R7" s="1137"/>
      <c r="S7" s="1137"/>
      <c r="T7" s="1137"/>
      <c r="U7" s="1137"/>
      <c r="V7" s="1137">
        <v>7278</v>
      </c>
      <c r="W7" s="1137"/>
      <c r="X7" s="1137"/>
      <c r="Y7" s="1137"/>
      <c r="Z7" s="1137"/>
      <c r="AA7" s="1137">
        <v>525</v>
      </c>
      <c r="AB7" s="1137"/>
      <c r="AC7" s="1137"/>
      <c r="AD7" s="1137"/>
      <c r="AE7" s="1138"/>
      <c r="AF7" s="1139">
        <v>299</v>
      </c>
      <c r="AG7" s="1140"/>
      <c r="AH7" s="1140"/>
      <c r="AI7" s="1140"/>
      <c r="AJ7" s="1141"/>
      <c r="AK7" s="1123">
        <v>1</v>
      </c>
      <c r="AL7" s="1124"/>
      <c r="AM7" s="1124"/>
      <c r="AN7" s="1124"/>
      <c r="AO7" s="1124"/>
      <c r="AP7" s="1124">
        <v>6087</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c r="BT7" s="1128"/>
      <c r="BU7" s="1128"/>
      <c r="BV7" s="1128"/>
      <c r="BW7" s="1128"/>
      <c r="BX7" s="1128"/>
      <c r="BY7" s="1128"/>
      <c r="BZ7" s="1128"/>
      <c r="CA7" s="1128"/>
      <c r="CB7" s="1128"/>
      <c r="CC7" s="1128"/>
      <c r="CD7" s="1128"/>
      <c r="CE7" s="1128"/>
      <c r="CF7" s="1128"/>
      <c r="CG7" s="1129"/>
      <c r="CH7" s="1120"/>
      <c r="CI7" s="1121"/>
      <c r="CJ7" s="1121"/>
      <c r="CK7" s="1121"/>
      <c r="CL7" s="1122"/>
      <c r="CM7" s="1120"/>
      <c r="CN7" s="1121"/>
      <c r="CO7" s="1121"/>
      <c r="CP7" s="1121"/>
      <c r="CQ7" s="1122"/>
      <c r="CR7" s="1120"/>
      <c r="CS7" s="1121"/>
      <c r="CT7" s="1121"/>
      <c r="CU7" s="1121"/>
      <c r="CV7" s="1122"/>
      <c r="CW7" s="1120"/>
      <c r="CX7" s="1121"/>
      <c r="CY7" s="1121"/>
      <c r="CZ7" s="1121"/>
      <c r="DA7" s="1122"/>
      <c r="DB7" s="1120"/>
      <c r="DC7" s="1121"/>
      <c r="DD7" s="1121"/>
      <c r="DE7" s="1121"/>
      <c r="DF7" s="1122"/>
      <c r="DG7" s="1120"/>
      <c r="DH7" s="1121"/>
      <c r="DI7" s="1121"/>
      <c r="DJ7" s="1121"/>
      <c r="DK7" s="1122"/>
      <c r="DL7" s="1120"/>
      <c r="DM7" s="1121"/>
      <c r="DN7" s="1121"/>
      <c r="DO7" s="1121"/>
      <c r="DP7" s="1122"/>
      <c r="DQ7" s="1120"/>
      <c r="DR7" s="1121"/>
      <c r="DS7" s="1121"/>
      <c r="DT7" s="1121"/>
      <c r="DU7" s="1122"/>
      <c r="DV7" s="1147"/>
      <c r="DW7" s="1148"/>
      <c r="DX7" s="1148"/>
      <c r="DY7" s="1148"/>
      <c r="DZ7" s="1149"/>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v>0</v>
      </c>
      <c r="AB8" s="1073"/>
      <c r="AC8" s="1073"/>
      <c r="AD8" s="1073"/>
      <c r="AE8" s="1074"/>
      <c r="AF8" s="1048">
        <v>0</v>
      </c>
      <c r="AG8" s="1049"/>
      <c r="AH8" s="1049"/>
      <c r="AI8" s="1049"/>
      <c r="AJ8" s="1050"/>
      <c r="AK8" s="1118">
        <v>0</v>
      </c>
      <c r="AL8" s="1119"/>
      <c r="AM8" s="1119"/>
      <c r="AN8" s="1119"/>
      <c r="AO8" s="1119"/>
      <c r="AP8" s="1119" t="s">
        <v>530</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3"/>
      <c r="R22" s="1114"/>
      <c r="S22" s="1114"/>
      <c r="T22" s="1114"/>
      <c r="U22" s="1114"/>
      <c r="V22" s="1114"/>
      <c r="W22" s="1114"/>
      <c r="X22" s="1114"/>
      <c r="Y22" s="1114"/>
      <c r="Z22" s="1114"/>
      <c r="AA22" s="1114"/>
      <c r="AB22" s="1114"/>
      <c r="AC22" s="1114"/>
      <c r="AD22" s="1114"/>
      <c r="AE22" s="1115"/>
      <c r="AF22" s="1048"/>
      <c r="AG22" s="1049"/>
      <c r="AH22" s="1049"/>
      <c r="AI22" s="1049"/>
      <c r="AJ22" s="1050"/>
      <c r="AK22" s="1109"/>
      <c r="AL22" s="1110"/>
      <c r="AM22" s="1110"/>
      <c r="AN22" s="1110"/>
      <c r="AO22" s="1110"/>
      <c r="AP22" s="1110"/>
      <c r="AQ22" s="1110"/>
      <c r="AR22" s="1110"/>
      <c r="AS22" s="1110"/>
      <c r="AT22" s="1110"/>
      <c r="AU22" s="1111"/>
      <c r="AV22" s="1111"/>
      <c r="AW22" s="1111"/>
      <c r="AX22" s="1111"/>
      <c r="AY22" s="1112"/>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100">
        <v>7803</v>
      </c>
      <c r="R23" s="1101"/>
      <c r="S23" s="1101"/>
      <c r="T23" s="1101"/>
      <c r="U23" s="1101"/>
      <c r="V23" s="1101">
        <v>7278</v>
      </c>
      <c r="W23" s="1101"/>
      <c r="X23" s="1101"/>
      <c r="Y23" s="1101"/>
      <c r="Z23" s="1101"/>
      <c r="AA23" s="1101">
        <v>526</v>
      </c>
      <c r="AB23" s="1101"/>
      <c r="AC23" s="1101"/>
      <c r="AD23" s="1101"/>
      <c r="AE23" s="1102"/>
      <c r="AF23" s="1103">
        <v>300</v>
      </c>
      <c r="AG23" s="1101"/>
      <c r="AH23" s="1101"/>
      <c r="AI23" s="1101"/>
      <c r="AJ23" s="1104"/>
      <c r="AK23" s="1105"/>
      <c r="AL23" s="1106"/>
      <c r="AM23" s="1106"/>
      <c r="AN23" s="1106"/>
      <c r="AO23" s="1106"/>
      <c r="AP23" s="1101">
        <v>6087</v>
      </c>
      <c r="AQ23" s="1101"/>
      <c r="AR23" s="1101"/>
      <c r="AS23" s="1101"/>
      <c r="AT23" s="1101"/>
      <c r="AU23" s="1107"/>
      <c r="AV23" s="1107"/>
      <c r="AW23" s="1107"/>
      <c r="AX23" s="1107"/>
      <c r="AY23" s="1108"/>
      <c r="AZ23" s="1097" t="s">
        <v>111</v>
      </c>
      <c r="BA23" s="1098"/>
      <c r="BB23" s="1098"/>
      <c r="BC23" s="1098"/>
      <c r="BD23" s="1099"/>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6" t="s">
        <v>369</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5" t="s">
        <v>370</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91" t="s">
        <v>374</v>
      </c>
      <c r="AG26" s="1037"/>
      <c r="AH26" s="1037"/>
      <c r="AI26" s="1037"/>
      <c r="AJ26" s="1092"/>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3"/>
      <c r="AG27" s="1040"/>
      <c r="AH27" s="1040"/>
      <c r="AI27" s="1040"/>
      <c r="AJ27" s="1094"/>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2" t="s">
        <v>379</v>
      </c>
      <c r="C28" s="1083"/>
      <c r="D28" s="1083"/>
      <c r="E28" s="1083"/>
      <c r="F28" s="1083"/>
      <c r="G28" s="1083"/>
      <c r="H28" s="1083"/>
      <c r="I28" s="1083"/>
      <c r="J28" s="1083"/>
      <c r="K28" s="1083"/>
      <c r="L28" s="1083"/>
      <c r="M28" s="1083"/>
      <c r="N28" s="1083"/>
      <c r="O28" s="1083"/>
      <c r="P28" s="1084"/>
      <c r="Q28" s="1085">
        <v>1340</v>
      </c>
      <c r="R28" s="1086"/>
      <c r="S28" s="1086"/>
      <c r="T28" s="1086"/>
      <c r="U28" s="1086"/>
      <c r="V28" s="1086">
        <v>1215</v>
      </c>
      <c r="W28" s="1086"/>
      <c r="X28" s="1086"/>
      <c r="Y28" s="1086"/>
      <c r="Z28" s="1086"/>
      <c r="AA28" s="1086">
        <v>125</v>
      </c>
      <c r="AB28" s="1086"/>
      <c r="AC28" s="1086"/>
      <c r="AD28" s="1086"/>
      <c r="AE28" s="1087"/>
      <c r="AF28" s="1088">
        <v>125</v>
      </c>
      <c r="AG28" s="1086"/>
      <c r="AH28" s="1086"/>
      <c r="AI28" s="1086"/>
      <c r="AJ28" s="1089"/>
      <c r="AK28" s="1090">
        <v>75</v>
      </c>
      <c r="AL28" s="1078"/>
      <c r="AM28" s="1078"/>
      <c r="AN28" s="1078"/>
      <c r="AO28" s="1078"/>
      <c r="AP28" s="1078" t="s">
        <v>475</v>
      </c>
      <c r="AQ28" s="1078"/>
      <c r="AR28" s="1078"/>
      <c r="AS28" s="1078"/>
      <c r="AT28" s="1078"/>
      <c r="AU28" s="1078" t="s">
        <v>475</v>
      </c>
      <c r="AV28" s="1078"/>
      <c r="AW28" s="1078"/>
      <c r="AX28" s="1078"/>
      <c r="AY28" s="1078"/>
      <c r="AZ28" s="1079" t="s">
        <v>475</v>
      </c>
      <c r="BA28" s="1079"/>
      <c r="BB28" s="1079"/>
      <c r="BC28" s="1079"/>
      <c r="BD28" s="1079"/>
      <c r="BE28" s="1080"/>
      <c r="BF28" s="1080"/>
      <c r="BG28" s="1080"/>
      <c r="BH28" s="1080"/>
      <c r="BI28" s="1081"/>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748</v>
      </c>
      <c r="R29" s="1073"/>
      <c r="S29" s="1073"/>
      <c r="T29" s="1073"/>
      <c r="U29" s="1073"/>
      <c r="V29" s="1073">
        <v>712</v>
      </c>
      <c r="W29" s="1073"/>
      <c r="X29" s="1073"/>
      <c r="Y29" s="1073"/>
      <c r="Z29" s="1073"/>
      <c r="AA29" s="1073">
        <v>36</v>
      </c>
      <c r="AB29" s="1073"/>
      <c r="AC29" s="1073"/>
      <c r="AD29" s="1073"/>
      <c r="AE29" s="1074"/>
      <c r="AF29" s="1048">
        <v>36</v>
      </c>
      <c r="AG29" s="1049"/>
      <c r="AH29" s="1049"/>
      <c r="AI29" s="1049"/>
      <c r="AJ29" s="1050"/>
      <c r="AK29" s="1009">
        <v>113</v>
      </c>
      <c r="AL29" s="1000"/>
      <c r="AM29" s="1000"/>
      <c r="AN29" s="1000"/>
      <c r="AO29" s="1000"/>
      <c r="AP29" s="1000" t="s">
        <v>475</v>
      </c>
      <c r="AQ29" s="1000"/>
      <c r="AR29" s="1000"/>
      <c r="AS29" s="1000"/>
      <c r="AT29" s="1000"/>
      <c r="AU29" s="1000" t="s">
        <v>475</v>
      </c>
      <c r="AV29" s="1000"/>
      <c r="AW29" s="1000"/>
      <c r="AX29" s="1000"/>
      <c r="AY29" s="1000"/>
      <c r="AZ29" s="1071" t="s">
        <v>475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95</v>
      </c>
      <c r="R30" s="1073"/>
      <c r="S30" s="1073"/>
      <c r="T30" s="1073"/>
      <c r="U30" s="1073"/>
      <c r="V30" s="1073">
        <v>93</v>
      </c>
      <c r="W30" s="1073"/>
      <c r="X30" s="1073"/>
      <c r="Y30" s="1073"/>
      <c r="Z30" s="1073"/>
      <c r="AA30" s="1073">
        <v>2</v>
      </c>
      <c r="AB30" s="1073"/>
      <c r="AC30" s="1073"/>
      <c r="AD30" s="1073"/>
      <c r="AE30" s="1074"/>
      <c r="AF30" s="1048">
        <v>2</v>
      </c>
      <c r="AG30" s="1049"/>
      <c r="AH30" s="1049"/>
      <c r="AI30" s="1049"/>
      <c r="AJ30" s="1050"/>
      <c r="AK30" s="1009">
        <v>31</v>
      </c>
      <c r="AL30" s="1000"/>
      <c r="AM30" s="1000"/>
      <c r="AN30" s="1000"/>
      <c r="AO30" s="1000"/>
      <c r="AP30" s="1000" t="s">
        <v>475</v>
      </c>
      <c r="AQ30" s="1000"/>
      <c r="AR30" s="1000"/>
      <c r="AS30" s="1000"/>
      <c r="AT30" s="1000"/>
      <c r="AU30" s="1000" t="s">
        <v>475</v>
      </c>
      <c r="AV30" s="1000"/>
      <c r="AW30" s="1000"/>
      <c r="AX30" s="1000"/>
      <c r="AY30" s="1000"/>
      <c r="AZ30" s="1071" t="s">
        <v>475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587</v>
      </c>
      <c r="R31" s="1073"/>
      <c r="S31" s="1073"/>
      <c r="T31" s="1073"/>
      <c r="U31" s="1073"/>
      <c r="V31" s="1073">
        <v>526</v>
      </c>
      <c r="W31" s="1073"/>
      <c r="X31" s="1073"/>
      <c r="Y31" s="1073"/>
      <c r="Z31" s="1073"/>
      <c r="AA31" s="1073">
        <v>62</v>
      </c>
      <c r="AB31" s="1073"/>
      <c r="AC31" s="1073"/>
      <c r="AD31" s="1073"/>
      <c r="AE31" s="1074"/>
      <c r="AF31" s="1048">
        <v>21</v>
      </c>
      <c r="AG31" s="1049"/>
      <c r="AH31" s="1049"/>
      <c r="AI31" s="1049"/>
      <c r="AJ31" s="1050"/>
      <c r="AK31" s="1009">
        <v>160</v>
      </c>
      <c r="AL31" s="1000"/>
      <c r="AM31" s="1000"/>
      <c r="AN31" s="1000"/>
      <c r="AO31" s="1000"/>
      <c r="AP31" s="1000">
        <v>3333</v>
      </c>
      <c r="AQ31" s="1000"/>
      <c r="AR31" s="1000"/>
      <c r="AS31" s="1000"/>
      <c r="AT31" s="1000"/>
      <c r="AU31" s="1000">
        <v>2153</v>
      </c>
      <c r="AV31" s="1000"/>
      <c r="AW31" s="1000"/>
      <c r="AX31" s="1000"/>
      <c r="AY31" s="1000"/>
      <c r="AZ31" s="1075" t="s">
        <v>475</v>
      </c>
      <c r="BA31" s="1076"/>
      <c r="BB31" s="1076"/>
      <c r="BC31" s="1076"/>
      <c r="BD31" s="1077"/>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42</v>
      </c>
      <c r="R32" s="1073"/>
      <c r="S32" s="1073"/>
      <c r="T32" s="1073"/>
      <c r="U32" s="1073"/>
      <c r="V32" s="1073">
        <v>41</v>
      </c>
      <c r="W32" s="1073"/>
      <c r="X32" s="1073"/>
      <c r="Y32" s="1073"/>
      <c r="Z32" s="1073"/>
      <c r="AA32" s="1073">
        <v>1</v>
      </c>
      <c r="AB32" s="1073"/>
      <c r="AC32" s="1073"/>
      <c r="AD32" s="1073"/>
      <c r="AE32" s="1074"/>
      <c r="AF32" s="1048">
        <v>1</v>
      </c>
      <c r="AG32" s="1049"/>
      <c r="AH32" s="1049"/>
      <c r="AI32" s="1049"/>
      <c r="AJ32" s="1050"/>
      <c r="AK32" s="1009">
        <v>12</v>
      </c>
      <c r="AL32" s="1000"/>
      <c r="AM32" s="1000"/>
      <c r="AN32" s="1000"/>
      <c r="AO32" s="1000"/>
      <c r="AP32" s="1000">
        <v>51</v>
      </c>
      <c r="AQ32" s="1000"/>
      <c r="AR32" s="1000"/>
      <c r="AS32" s="1000"/>
      <c r="AT32" s="1000"/>
      <c r="AU32" s="1000">
        <v>25</v>
      </c>
      <c r="AV32" s="1000"/>
      <c r="AW32" s="1000"/>
      <c r="AX32" s="1000"/>
      <c r="AY32" s="1000"/>
      <c r="AZ32" s="1075" t="s">
        <v>475</v>
      </c>
      <c r="BA32" s="1076"/>
      <c r="BB32" s="1076"/>
      <c r="BC32" s="1076"/>
      <c r="BD32" s="1077"/>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184</v>
      </c>
      <c r="AG63" s="988"/>
      <c r="AH63" s="988"/>
      <c r="AI63" s="988"/>
      <c r="AJ63" s="1059"/>
      <c r="AK63" s="1060"/>
      <c r="AL63" s="992"/>
      <c r="AM63" s="992"/>
      <c r="AN63" s="992"/>
      <c r="AO63" s="992"/>
      <c r="AP63" s="988">
        <v>3384</v>
      </c>
      <c r="AQ63" s="988"/>
      <c r="AR63" s="988"/>
      <c r="AS63" s="988"/>
      <c r="AT63" s="988"/>
      <c r="AU63" s="988">
        <v>2178</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389</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531</v>
      </c>
      <c r="C68" s="1015"/>
      <c r="D68" s="1015"/>
      <c r="E68" s="1015"/>
      <c r="F68" s="1015"/>
      <c r="G68" s="1015"/>
      <c r="H68" s="1015"/>
      <c r="I68" s="1015"/>
      <c r="J68" s="1015"/>
      <c r="K68" s="1015"/>
      <c r="L68" s="1015"/>
      <c r="M68" s="1015"/>
      <c r="N68" s="1015"/>
      <c r="O68" s="1015"/>
      <c r="P68" s="1016"/>
      <c r="Q68" s="1017">
        <v>11014</v>
      </c>
      <c r="R68" s="1011"/>
      <c r="S68" s="1011"/>
      <c r="T68" s="1011"/>
      <c r="U68" s="1011"/>
      <c r="V68" s="1011">
        <v>9060</v>
      </c>
      <c r="W68" s="1011"/>
      <c r="X68" s="1011"/>
      <c r="Y68" s="1011"/>
      <c r="Z68" s="1011"/>
      <c r="AA68" s="1011">
        <v>1954</v>
      </c>
      <c r="AB68" s="1011"/>
      <c r="AC68" s="1011"/>
      <c r="AD68" s="1011"/>
      <c r="AE68" s="1011"/>
      <c r="AF68" s="1011">
        <v>1954</v>
      </c>
      <c r="AG68" s="1011"/>
      <c r="AH68" s="1011"/>
      <c r="AI68" s="1011"/>
      <c r="AJ68" s="1011"/>
      <c r="AK68" s="1011">
        <v>639</v>
      </c>
      <c r="AL68" s="1011"/>
      <c r="AM68" s="1011"/>
      <c r="AN68" s="1011"/>
      <c r="AO68" s="1011"/>
      <c r="AP68" s="1011" t="s">
        <v>530</v>
      </c>
      <c r="AQ68" s="1011"/>
      <c r="AR68" s="1011"/>
      <c r="AS68" s="1011"/>
      <c r="AT68" s="1011"/>
      <c r="AU68" s="1011" t="s">
        <v>530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532</v>
      </c>
      <c r="C69" s="1004"/>
      <c r="D69" s="1004"/>
      <c r="E69" s="1004"/>
      <c r="F69" s="1004"/>
      <c r="G69" s="1004"/>
      <c r="H69" s="1004"/>
      <c r="I69" s="1004"/>
      <c r="J69" s="1004"/>
      <c r="K69" s="1004"/>
      <c r="L69" s="1004"/>
      <c r="M69" s="1004"/>
      <c r="N69" s="1004"/>
      <c r="O69" s="1004"/>
      <c r="P69" s="1005"/>
      <c r="Q69" s="1006">
        <v>190</v>
      </c>
      <c r="R69" s="1000"/>
      <c r="S69" s="1000"/>
      <c r="T69" s="1000"/>
      <c r="U69" s="1000"/>
      <c r="V69" s="1000">
        <v>173</v>
      </c>
      <c r="W69" s="1000"/>
      <c r="X69" s="1000"/>
      <c r="Y69" s="1000"/>
      <c r="Z69" s="1000"/>
      <c r="AA69" s="1000">
        <v>17</v>
      </c>
      <c r="AB69" s="1000"/>
      <c r="AC69" s="1000"/>
      <c r="AD69" s="1000"/>
      <c r="AE69" s="1000"/>
      <c r="AF69" s="1000">
        <v>17</v>
      </c>
      <c r="AG69" s="1000"/>
      <c r="AH69" s="1000"/>
      <c r="AI69" s="1000"/>
      <c r="AJ69" s="1000"/>
      <c r="AK69" s="1000">
        <v>20</v>
      </c>
      <c r="AL69" s="1000"/>
      <c r="AM69" s="1000"/>
      <c r="AN69" s="1000"/>
      <c r="AO69" s="1000"/>
      <c r="AP69" s="1000" t="s">
        <v>530</v>
      </c>
      <c r="AQ69" s="1000"/>
      <c r="AR69" s="1000"/>
      <c r="AS69" s="1000"/>
      <c r="AT69" s="1000"/>
      <c r="AU69" s="1000" t="s">
        <v>530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533</v>
      </c>
      <c r="C70" s="1004"/>
      <c r="D70" s="1004"/>
      <c r="E70" s="1004"/>
      <c r="F70" s="1004"/>
      <c r="G70" s="1004"/>
      <c r="H70" s="1004"/>
      <c r="I70" s="1004"/>
      <c r="J70" s="1004"/>
      <c r="K70" s="1004"/>
      <c r="L70" s="1004"/>
      <c r="M70" s="1004"/>
      <c r="N70" s="1004"/>
      <c r="O70" s="1004"/>
      <c r="P70" s="1005"/>
      <c r="Q70" s="1006">
        <v>1312</v>
      </c>
      <c r="R70" s="1000"/>
      <c r="S70" s="1000"/>
      <c r="T70" s="1000"/>
      <c r="U70" s="1000"/>
      <c r="V70" s="1000">
        <v>1205</v>
      </c>
      <c r="W70" s="1000"/>
      <c r="X70" s="1000"/>
      <c r="Y70" s="1000"/>
      <c r="Z70" s="1000"/>
      <c r="AA70" s="1000">
        <v>107</v>
      </c>
      <c r="AB70" s="1000"/>
      <c r="AC70" s="1000"/>
      <c r="AD70" s="1000"/>
      <c r="AE70" s="1000"/>
      <c r="AF70" s="1000">
        <v>107</v>
      </c>
      <c r="AG70" s="1000"/>
      <c r="AH70" s="1000"/>
      <c r="AI70" s="1000"/>
      <c r="AJ70" s="1000"/>
      <c r="AK70" s="1000">
        <v>50</v>
      </c>
      <c r="AL70" s="1000"/>
      <c r="AM70" s="1000"/>
      <c r="AN70" s="1000"/>
      <c r="AO70" s="1000"/>
      <c r="AP70" s="1000">
        <v>75</v>
      </c>
      <c r="AQ70" s="1000"/>
      <c r="AR70" s="1000"/>
      <c r="AS70" s="1000"/>
      <c r="AT70" s="1000"/>
      <c r="AU70" s="1000" t="s">
        <v>530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534</v>
      </c>
      <c r="C71" s="1004"/>
      <c r="D71" s="1004"/>
      <c r="E71" s="1004"/>
      <c r="F71" s="1004"/>
      <c r="G71" s="1004"/>
      <c r="H71" s="1004"/>
      <c r="I71" s="1004"/>
      <c r="J71" s="1004"/>
      <c r="K71" s="1004"/>
      <c r="L71" s="1004"/>
      <c r="M71" s="1004"/>
      <c r="N71" s="1004"/>
      <c r="O71" s="1004"/>
      <c r="P71" s="1005"/>
      <c r="Q71" s="1006">
        <v>900</v>
      </c>
      <c r="R71" s="1000"/>
      <c r="S71" s="1000"/>
      <c r="T71" s="1000"/>
      <c r="U71" s="1000"/>
      <c r="V71" s="1000">
        <v>867</v>
      </c>
      <c r="W71" s="1000"/>
      <c r="X71" s="1000"/>
      <c r="Y71" s="1000"/>
      <c r="Z71" s="1000"/>
      <c r="AA71" s="1000">
        <v>33</v>
      </c>
      <c r="AB71" s="1000"/>
      <c r="AC71" s="1000"/>
      <c r="AD71" s="1000"/>
      <c r="AE71" s="1000"/>
      <c r="AF71" s="1000">
        <v>33</v>
      </c>
      <c r="AG71" s="1000"/>
      <c r="AH71" s="1000"/>
      <c r="AI71" s="1000"/>
      <c r="AJ71" s="1000"/>
      <c r="AK71" s="1000">
        <v>78</v>
      </c>
      <c r="AL71" s="1000"/>
      <c r="AM71" s="1000"/>
      <c r="AN71" s="1000"/>
      <c r="AO71" s="1000"/>
      <c r="AP71" s="1000">
        <v>1233</v>
      </c>
      <c r="AQ71" s="1000"/>
      <c r="AR71" s="1000"/>
      <c r="AS71" s="1000"/>
      <c r="AT71" s="1000"/>
      <c r="AU71" s="1000">
        <v>104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535</v>
      </c>
      <c r="C72" s="1004"/>
      <c r="D72" s="1004"/>
      <c r="E72" s="1004"/>
      <c r="F72" s="1004"/>
      <c r="G72" s="1004"/>
      <c r="H72" s="1004"/>
      <c r="I72" s="1004"/>
      <c r="J72" s="1004"/>
      <c r="K72" s="1004"/>
      <c r="L72" s="1004"/>
      <c r="M72" s="1004"/>
      <c r="N72" s="1004"/>
      <c r="O72" s="1004"/>
      <c r="P72" s="1005"/>
      <c r="Q72" s="1006">
        <v>67</v>
      </c>
      <c r="R72" s="1000"/>
      <c r="S72" s="1000"/>
      <c r="T72" s="1000"/>
      <c r="U72" s="1000"/>
      <c r="V72" s="1000">
        <v>62</v>
      </c>
      <c r="W72" s="1000"/>
      <c r="X72" s="1000"/>
      <c r="Y72" s="1000"/>
      <c r="Z72" s="1000"/>
      <c r="AA72" s="1000">
        <v>5</v>
      </c>
      <c r="AB72" s="1000"/>
      <c r="AC72" s="1000"/>
      <c r="AD72" s="1000"/>
      <c r="AE72" s="1000"/>
      <c r="AF72" s="1000">
        <v>5</v>
      </c>
      <c r="AG72" s="1000"/>
      <c r="AH72" s="1000"/>
      <c r="AI72" s="1000"/>
      <c r="AJ72" s="1000"/>
      <c r="AK72" s="1000" t="s">
        <v>530</v>
      </c>
      <c r="AL72" s="1000"/>
      <c r="AM72" s="1000"/>
      <c r="AN72" s="1000"/>
      <c r="AO72" s="1000"/>
      <c r="AP72" s="1000" t="s">
        <v>475</v>
      </c>
      <c r="AQ72" s="1000"/>
      <c r="AR72" s="1000"/>
      <c r="AS72" s="1000"/>
      <c r="AT72" s="1000"/>
      <c r="AU72" s="1000" t="s">
        <v>530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536</v>
      </c>
      <c r="C73" s="1004"/>
      <c r="D73" s="1004"/>
      <c r="E73" s="1004"/>
      <c r="F73" s="1004"/>
      <c r="G73" s="1004"/>
      <c r="H73" s="1004"/>
      <c r="I73" s="1004"/>
      <c r="J73" s="1004"/>
      <c r="K73" s="1004"/>
      <c r="L73" s="1004"/>
      <c r="M73" s="1004"/>
      <c r="N73" s="1004"/>
      <c r="O73" s="1004"/>
      <c r="P73" s="1005"/>
      <c r="Q73" s="1006">
        <v>270</v>
      </c>
      <c r="R73" s="1000"/>
      <c r="S73" s="1000"/>
      <c r="T73" s="1000"/>
      <c r="U73" s="1000"/>
      <c r="V73" s="1000">
        <v>262</v>
      </c>
      <c r="W73" s="1000"/>
      <c r="X73" s="1000"/>
      <c r="Y73" s="1000"/>
      <c r="Z73" s="1000"/>
      <c r="AA73" s="1000">
        <v>8</v>
      </c>
      <c r="AB73" s="1000"/>
      <c r="AC73" s="1000"/>
      <c r="AD73" s="1000"/>
      <c r="AE73" s="1000"/>
      <c r="AF73" s="1000">
        <v>8</v>
      </c>
      <c r="AG73" s="1000"/>
      <c r="AH73" s="1000"/>
      <c r="AI73" s="1000"/>
      <c r="AJ73" s="1000"/>
      <c r="AK73" s="1000" t="s">
        <v>538</v>
      </c>
      <c r="AL73" s="1000"/>
      <c r="AM73" s="1000"/>
      <c r="AN73" s="1000"/>
      <c r="AO73" s="1000"/>
      <c r="AP73" s="1000" t="s">
        <v>475</v>
      </c>
      <c r="AQ73" s="1000"/>
      <c r="AR73" s="1000"/>
      <c r="AS73" s="1000"/>
      <c r="AT73" s="1000"/>
      <c r="AU73" s="1000" t="s">
        <v>530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537</v>
      </c>
      <c r="C74" s="1004"/>
      <c r="D74" s="1004"/>
      <c r="E74" s="1004"/>
      <c r="F74" s="1004"/>
      <c r="G74" s="1004"/>
      <c r="H74" s="1004"/>
      <c r="I74" s="1004"/>
      <c r="J74" s="1004"/>
      <c r="K74" s="1004"/>
      <c r="L74" s="1004"/>
      <c r="M74" s="1004"/>
      <c r="N74" s="1004"/>
      <c r="O74" s="1004"/>
      <c r="P74" s="1005"/>
      <c r="Q74" s="1006">
        <v>287515</v>
      </c>
      <c r="R74" s="1000"/>
      <c r="S74" s="1000"/>
      <c r="T74" s="1000"/>
      <c r="U74" s="1000"/>
      <c r="V74" s="1000">
        <v>274140</v>
      </c>
      <c r="W74" s="1000"/>
      <c r="X74" s="1000"/>
      <c r="Y74" s="1000"/>
      <c r="Z74" s="1000"/>
      <c r="AA74" s="1000">
        <v>13375</v>
      </c>
      <c r="AB74" s="1000"/>
      <c r="AC74" s="1000"/>
      <c r="AD74" s="1000"/>
      <c r="AE74" s="1000"/>
      <c r="AF74" s="1000">
        <v>13375</v>
      </c>
      <c r="AG74" s="1000"/>
      <c r="AH74" s="1000"/>
      <c r="AI74" s="1000"/>
      <c r="AJ74" s="1000"/>
      <c r="AK74" s="1000" t="s">
        <v>538</v>
      </c>
      <c r="AL74" s="1000"/>
      <c r="AM74" s="1000"/>
      <c r="AN74" s="1000"/>
      <c r="AO74" s="1000"/>
      <c r="AP74" s="1000" t="s">
        <v>475</v>
      </c>
      <c r="AQ74" s="1000"/>
      <c r="AR74" s="1000"/>
      <c r="AS74" s="1000"/>
      <c r="AT74" s="1000"/>
      <c r="AU74" s="1000" t="s">
        <v>530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15499</v>
      </c>
      <c r="AG88" s="988"/>
      <c r="AH88" s="988"/>
      <c r="AI88" s="988"/>
      <c r="AJ88" s="988"/>
      <c r="AK88" s="992"/>
      <c r="AL88" s="992"/>
      <c r="AM88" s="992"/>
      <c r="AN88" s="992"/>
      <c r="AO88" s="992"/>
      <c r="AP88" s="988">
        <v>1308</v>
      </c>
      <c r="AQ88" s="988"/>
      <c r="AR88" s="988"/>
      <c r="AS88" s="988"/>
      <c r="AT88" s="988"/>
      <c r="AU88" s="988">
        <v>104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t="s">
        <v>539</v>
      </c>
      <c r="CS102" s="980"/>
      <c r="CT102" s="980"/>
      <c r="CU102" s="980"/>
      <c r="CV102" s="981"/>
      <c r="CW102" s="979" t="s">
        <v>539</v>
      </c>
      <c r="CX102" s="980"/>
      <c r="CY102" s="980"/>
      <c r="CZ102" s="980"/>
      <c r="DA102" s="981"/>
      <c r="DB102" s="979" t="s">
        <v>540</v>
      </c>
      <c r="DC102" s="980"/>
      <c r="DD102" s="980"/>
      <c r="DE102" s="980"/>
      <c r="DF102" s="981"/>
      <c r="DG102" s="979" t="s">
        <v>540</v>
      </c>
      <c r="DH102" s="980"/>
      <c r="DI102" s="980"/>
      <c r="DJ102" s="980"/>
      <c r="DK102" s="981"/>
      <c r="DL102" s="979" t="s">
        <v>540</v>
      </c>
      <c r="DM102" s="980"/>
      <c r="DN102" s="980"/>
      <c r="DO102" s="980"/>
      <c r="DP102" s="981"/>
      <c r="DQ102" s="979" t="s">
        <v>539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286</v>
      </c>
      <c r="AG109" s="923"/>
      <c r="AH109" s="923"/>
      <c r="AI109" s="923"/>
      <c r="AJ109" s="924"/>
      <c r="AK109" s="925" t="s">
        <v>285</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286</v>
      </c>
      <c r="BW109" s="923"/>
      <c r="BX109" s="923"/>
      <c r="BY109" s="923"/>
      <c r="BZ109" s="924"/>
      <c r="CA109" s="925" t="s">
        <v>285</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286</v>
      </c>
      <c r="DM109" s="923"/>
      <c r="DN109" s="923"/>
      <c r="DO109" s="923"/>
      <c r="DP109" s="924"/>
      <c r="DQ109" s="925" t="s">
        <v>285</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295677</v>
      </c>
      <c r="AB110" s="916"/>
      <c r="AC110" s="916"/>
      <c r="AD110" s="916"/>
      <c r="AE110" s="917"/>
      <c r="AF110" s="918">
        <v>300321</v>
      </c>
      <c r="AG110" s="916"/>
      <c r="AH110" s="916"/>
      <c r="AI110" s="916"/>
      <c r="AJ110" s="917"/>
      <c r="AK110" s="918">
        <v>316042</v>
      </c>
      <c r="AL110" s="916"/>
      <c r="AM110" s="916"/>
      <c r="AN110" s="916"/>
      <c r="AO110" s="917"/>
      <c r="AP110" s="919">
        <v>13.9</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4539890</v>
      </c>
      <c r="BR110" s="863"/>
      <c r="BS110" s="863"/>
      <c r="BT110" s="863"/>
      <c r="BU110" s="863"/>
      <c r="BV110" s="863">
        <v>4655896</v>
      </c>
      <c r="BW110" s="863"/>
      <c r="BX110" s="863"/>
      <c r="BY110" s="863"/>
      <c r="BZ110" s="863"/>
      <c r="CA110" s="863">
        <v>6086681</v>
      </c>
      <c r="CB110" s="863"/>
      <c r="CC110" s="863"/>
      <c r="CD110" s="863"/>
      <c r="CE110" s="863"/>
      <c r="CF110" s="887">
        <v>268.5</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2143131</v>
      </c>
      <c r="BR112" s="835"/>
      <c r="BS112" s="835"/>
      <c r="BT112" s="835"/>
      <c r="BU112" s="835"/>
      <c r="BV112" s="835">
        <v>2079370</v>
      </c>
      <c r="BW112" s="835"/>
      <c r="BX112" s="835"/>
      <c r="BY112" s="835"/>
      <c r="BZ112" s="835"/>
      <c r="CA112" s="835">
        <v>2178838</v>
      </c>
      <c r="CB112" s="835"/>
      <c r="CC112" s="835"/>
      <c r="CD112" s="835"/>
      <c r="CE112" s="835"/>
      <c r="CF112" s="896">
        <v>96.1</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82734</v>
      </c>
      <c r="AB113" s="944"/>
      <c r="AC113" s="944"/>
      <c r="AD113" s="944"/>
      <c r="AE113" s="945"/>
      <c r="AF113" s="946">
        <v>90433</v>
      </c>
      <c r="AG113" s="944"/>
      <c r="AH113" s="944"/>
      <c r="AI113" s="944"/>
      <c r="AJ113" s="945"/>
      <c r="AK113" s="946">
        <v>122948</v>
      </c>
      <c r="AL113" s="944"/>
      <c r="AM113" s="944"/>
      <c r="AN113" s="944"/>
      <c r="AO113" s="945"/>
      <c r="AP113" s="947">
        <v>5.4</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124900</v>
      </c>
      <c r="BR113" s="835"/>
      <c r="BS113" s="835"/>
      <c r="BT113" s="835"/>
      <c r="BU113" s="835"/>
      <c r="BV113" s="835">
        <v>109025</v>
      </c>
      <c r="BW113" s="835"/>
      <c r="BX113" s="835"/>
      <c r="BY113" s="835"/>
      <c r="BZ113" s="835"/>
      <c r="CA113" s="835">
        <v>104047</v>
      </c>
      <c r="CB113" s="835"/>
      <c r="CC113" s="835"/>
      <c r="CD113" s="835"/>
      <c r="CE113" s="835"/>
      <c r="CF113" s="896">
        <v>4.5999999999999996</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v>15241</v>
      </c>
      <c r="AG114" s="798"/>
      <c r="AH114" s="798"/>
      <c r="AI114" s="798"/>
      <c r="AJ114" s="799"/>
      <c r="AK114" s="800">
        <v>4950</v>
      </c>
      <c r="AL114" s="798"/>
      <c r="AM114" s="798"/>
      <c r="AN114" s="798"/>
      <c r="AO114" s="799"/>
      <c r="AP114" s="845">
        <v>0.2</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606322</v>
      </c>
      <c r="BR114" s="835"/>
      <c r="BS114" s="835"/>
      <c r="BT114" s="835"/>
      <c r="BU114" s="835"/>
      <c r="BV114" s="835">
        <v>558557</v>
      </c>
      <c r="BW114" s="835"/>
      <c r="BX114" s="835"/>
      <c r="BY114" s="835"/>
      <c r="BZ114" s="835"/>
      <c r="CA114" s="835">
        <v>481377</v>
      </c>
      <c r="CB114" s="835"/>
      <c r="CC114" s="835"/>
      <c r="CD114" s="835"/>
      <c r="CE114" s="835"/>
      <c r="CF114" s="896">
        <v>21.2</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76</v>
      </c>
      <c r="AB115" s="944"/>
      <c r="AC115" s="944"/>
      <c r="AD115" s="944"/>
      <c r="AE115" s="945"/>
      <c r="AF115" s="946">
        <v>28</v>
      </c>
      <c r="AG115" s="944"/>
      <c r="AH115" s="944"/>
      <c r="AI115" s="944"/>
      <c r="AJ115" s="945"/>
      <c r="AK115" s="946">
        <v>23</v>
      </c>
      <c r="AL115" s="944"/>
      <c r="AM115" s="944"/>
      <c r="AN115" s="944"/>
      <c r="AO115" s="945"/>
      <c r="AP115" s="947">
        <v>0</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v>26</v>
      </c>
      <c r="AL116" s="798"/>
      <c r="AM116" s="798"/>
      <c r="AN116" s="798"/>
      <c r="AO116" s="799"/>
      <c r="AP116" s="845">
        <v>0</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378487</v>
      </c>
      <c r="AB117" s="930"/>
      <c r="AC117" s="930"/>
      <c r="AD117" s="930"/>
      <c r="AE117" s="931"/>
      <c r="AF117" s="932">
        <v>406023</v>
      </c>
      <c r="AG117" s="930"/>
      <c r="AH117" s="930"/>
      <c r="AI117" s="930"/>
      <c r="AJ117" s="931"/>
      <c r="AK117" s="932">
        <v>443989</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286</v>
      </c>
      <c r="AG118" s="923"/>
      <c r="AH118" s="923"/>
      <c r="AI118" s="923"/>
      <c r="AJ118" s="924"/>
      <c r="AK118" s="925" t="s">
        <v>285</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430</v>
      </c>
      <c r="BP119" s="899"/>
      <c r="BQ119" s="903">
        <v>7414243</v>
      </c>
      <c r="BR119" s="866"/>
      <c r="BS119" s="866"/>
      <c r="BT119" s="866"/>
      <c r="BU119" s="866"/>
      <c r="BV119" s="866">
        <v>7402848</v>
      </c>
      <c r="BW119" s="866"/>
      <c r="BX119" s="866"/>
      <c r="BY119" s="866"/>
      <c r="BZ119" s="866"/>
      <c r="CA119" s="866">
        <v>8850943</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1807532</v>
      </c>
      <c r="BR120" s="863"/>
      <c r="BS120" s="863"/>
      <c r="BT120" s="863"/>
      <c r="BU120" s="863"/>
      <c r="BV120" s="863">
        <v>1976198</v>
      </c>
      <c r="BW120" s="863"/>
      <c r="BX120" s="863"/>
      <c r="BY120" s="863"/>
      <c r="BZ120" s="863"/>
      <c r="CA120" s="863">
        <v>1989554</v>
      </c>
      <c r="CB120" s="863"/>
      <c r="CC120" s="863"/>
      <c r="CD120" s="863"/>
      <c r="CE120" s="863"/>
      <c r="CF120" s="887">
        <v>87.8</v>
      </c>
      <c r="CG120" s="888"/>
      <c r="CH120" s="888"/>
      <c r="CI120" s="888"/>
      <c r="CJ120" s="888"/>
      <c r="CK120" s="889" t="s">
        <v>434</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2153240</v>
      </c>
      <c r="DH120" s="863"/>
      <c r="DI120" s="863"/>
      <c r="DJ120" s="863"/>
      <c r="DK120" s="863"/>
      <c r="DL120" s="863">
        <v>2063370</v>
      </c>
      <c r="DM120" s="863"/>
      <c r="DN120" s="863"/>
      <c r="DO120" s="863"/>
      <c r="DP120" s="863"/>
      <c r="DQ120" s="863">
        <v>2153388</v>
      </c>
      <c r="DR120" s="863"/>
      <c r="DS120" s="863"/>
      <c r="DT120" s="863"/>
      <c r="DU120" s="863"/>
      <c r="DV120" s="864">
        <v>95</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v>16000</v>
      </c>
      <c r="DM121" s="835"/>
      <c r="DN121" s="835"/>
      <c r="DO121" s="835"/>
      <c r="DP121" s="835"/>
      <c r="DQ121" s="835">
        <v>25450</v>
      </c>
      <c r="DR121" s="835"/>
      <c r="DS121" s="835"/>
      <c r="DT121" s="835"/>
      <c r="DU121" s="835"/>
      <c r="DV121" s="812">
        <v>1.1000000000000001</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4236028</v>
      </c>
      <c r="BR122" s="866"/>
      <c r="BS122" s="866"/>
      <c r="BT122" s="866"/>
      <c r="BU122" s="866"/>
      <c r="BV122" s="866">
        <v>4204557</v>
      </c>
      <c r="BW122" s="866"/>
      <c r="BX122" s="866"/>
      <c r="BY122" s="866"/>
      <c r="BZ122" s="866"/>
      <c r="CA122" s="866">
        <v>5715326</v>
      </c>
      <c r="CB122" s="866"/>
      <c r="CC122" s="866"/>
      <c r="CD122" s="866"/>
      <c r="CE122" s="866"/>
      <c r="CF122" s="867">
        <v>252.1</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438</v>
      </c>
      <c r="BP123" s="899"/>
      <c r="BQ123" s="853">
        <v>6043560</v>
      </c>
      <c r="BR123" s="854"/>
      <c r="BS123" s="854"/>
      <c r="BT123" s="854"/>
      <c r="BU123" s="854"/>
      <c r="BV123" s="854">
        <v>6180755</v>
      </c>
      <c r="BW123" s="854"/>
      <c r="BX123" s="854"/>
      <c r="BY123" s="854"/>
      <c r="BZ123" s="854"/>
      <c r="CA123" s="854">
        <v>7704880</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62.2</v>
      </c>
      <c r="BR124" s="852"/>
      <c r="BS124" s="852"/>
      <c r="BT124" s="852"/>
      <c r="BU124" s="852"/>
      <c r="BV124" s="852">
        <v>54.1</v>
      </c>
      <c r="BW124" s="852"/>
      <c r="BX124" s="852"/>
      <c r="BY124" s="852"/>
      <c r="BZ124" s="852"/>
      <c r="CA124" s="852">
        <v>50.5</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76</v>
      </c>
      <c r="AB127" s="798"/>
      <c r="AC127" s="798"/>
      <c r="AD127" s="798"/>
      <c r="AE127" s="799"/>
      <c r="AF127" s="800">
        <v>28</v>
      </c>
      <c r="AG127" s="798"/>
      <c r="AH127" s="798"/>
      <c r="AI127" s="798"/>
      <c r="AJ127" s="799"/>
      <c r="AK127" s="800">
        <v>23</v>
      </c>
      <c r="AL127" s="798"/>
      <c r="AM127" s="798"/>
      <c r="AN127" s="798"/>
      <c r="AO127" s="799"/>
      <c r="AP127" s="845">
        <v>0</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2473288</v>
      </c>
      <c r="AB129" s="798"/>
      <c r="AC129" s="798"/>
      <c r="AD129" s="798"/>
      <c r="AE129" s="799"/>
      <c r="AF129" s="800">
        <v>2532145</v>
      </c>
      <c r="AG129" s="798"/>
      <c r="AH129" s="798"/>
      <c r="AI129" s="798"/>
      <c r="AJ129" s="799"/>
      <c r="AK129" s="800">
        <v>2562458</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270882</v>
      </c>
      <c r="AB130" s="798"/>
      <c r="AC130" s="798"/>
      <c r="AD130" s="798"/>
      <c r="AE130" s="799"/>
      <c r="AF130" s="800">
        <v>274315</v>
      </c>
      <c r="AG130" s="798"/>
      <c r="AH130" s="798"/>
      <c r="AI130" s="798"/>
      <c r="AJ130" s="799"/>
      <c r="AK130" s="800">
        <v>295354</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5.7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2202406</v>
      </c>
      <c r="AB131" s="781"/>
      <c r="AC131" s="781"/>
      <c r="AD131" s="781"/>
      <c r="AE131" s="782"/>
      <c r="AF131" s="783">
        <v>2257830</v>
      </c>
      <c r="AG131" s="781"/>
      <c r="AH131" s="781"/>
      <c r="AI131" s="781"/>
      <c r="AJ131" s="782"/>
      <c r="AK131" s="783">
        <v>2267104</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v>50.5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4.8857930830000003</v>
      </c>
      <c r="AB132" s="761"/>
      <c r="AC132" s="761"/>
      <c r="AD132" s="761"/>
      <c r="AE132" s="762"/>
      <c r="AF132" s="763">
        <v>5.8333886960000001</v>
      </c>
      <c r="AG132" s="761"/>
      <c r="AH132" s="761"/>
      <c r="AI132" s="761"/>
      <c r="AJ132" s="762"/>
      <c r="AK132" s="763">
        <v>6.5561615169999996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4.5</v>
      </c>
      <c r="AB133" s="740"/>
      <c r="AC133" s="740"/>
      <c r="AD133" s="740"/>
      <c r="AE133" s="741"/>
      <c r="AF133" s="739">
        <v>5.0999999999999996</v>
      </c>
      <c r="AG133" s="740"/>
      <c r="AH133" s="740"/>
      <c r="AI133" s="740"/>
      <c r="AJ133" s="741"/>
      <c r="AK133" s="739">
        <v>5.7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5" t="s">
        <v>466</v>
      </c>
      <c r="L7" s="256"/>
      <c r="M7" s="257" t="s">
        <v>467</v>
      </c>
      <c r="N7" s="258"/>
    </row>
    <row r="8" spans="1:16" x14ac:dyDescent="0.15">
      <c r="A8" s="250"/>
      <c r="B8" s="246"/>
      <c r="C8" s="246"/>
      <c r="D8" s="246"/>
      <c r="E8" s="246"/>
      <c r="F8" s="246"/>
      <c r="G8" s="259"/>
      <c r="H8" s="260"/>
      <c r="I8" s="260"/>
      <c r="J8" s="261"/>
      <c r="K8" s="1156"/>
      <c r="L8" s="262" t="s">
        <v>468</v>
      </c>
      <c r="M8" s="263" t="s">
        <v>469</v>
      </c>
      <c r="N8" s="264" t="s">
        <v>470</v>
      </c>
    </row>
    <row r="9" spans="1:16" x14ac:dyDescent="0.15">
      <c r="A9" s="250"/>
      <c r="B9" s="246"/>
      <c r="C9" s="246"/>
      <c r="D9" s="246"/>
      <c r="E9" s="246"/>
      <c r="F9" s="246"/>
      <c r="G9" s="1169" t="s">
        <v>471</v>
      </c>
      <c r="H9" s="1170"/>
      <c r="I9" s="1170"/>
      <c r="J9" s="1171"/>
      <c r="K9" s="265">
        <v>668914</v>
      </c>
      <c r="L9" s="266">
        <v>73298</v>
      </c>
      <c r="M9" s="267">
        <v>115876</v>
      </c>
      <c r="N9" s="268">
        <v>-36.700000000000003</v>
      </c>
    </row>
    <row r="10" spans="1:16" x14ac:dyDescent="0.15">
      <c r="A10" s="250"/>
      <c r="B10" s="246"/>
      <c r="C10" s="246"/>
      <c r="D10" s="246"/>
      <c r="E10" s="246"/>
      <c r="F10" s="246"/>
      <c r="G10" s="1169" t="s">
        <v>472</v>
      </c>
      <c r="H10" s="1170"/>
      <c r="I10" s="1170"/>
      <c r="J10" s="1171"/>
      <c r="K10" s="269">
        <v>10692</v>
      </c>
      <c r="L10" s="270">
        <v>1172</v>
      </c>
      <c r="M10" s="271">
        <v>10922</v>
      </c>
      <c r="N10" s="272">
        <v>-89.3</v>
      </c>
    </row>
    <row r="11" spans="1:16" ht="13.5" customHeight="1" x14ac:dyDescent="0.15">
      <c r="A11" s="250"/>
      <c r="B11" s="246"/>
      <c r="C11" s="246"/>
      <c r="D11" s="246"/>
      <c r="E11" s="246"/>
      <c r="F11" s="246"/>
      <c r="G11" s="1169" t="s">
        <v>473</v>
      </c>
      <c r="H11" s="1170"/>
      <c r="I11" s="1170"/>
      <c r="J11" s="1171"/>
      <c r="K11" s="269">
        <v>126554</v>
      </c>
      <c r="L11" s="270">
        <v>13867</v>
      </c>
      <c r="M11" s="271">
        <v>18462</v>
      </c>
      <c r="N11" s="272">
        <v>-24.9</v>
      </c>
    </row>
    <row r="12" spans="1:16" ht="13.5" customHeight="1" x14ac:dyDescent="0.15">
      <c r="A12" s="250"/>
      <c r="B12" s="246"/>
      <c r="C12" s="246"/>
      <c r="D12" s="246"/>
      <c r="E12" s="246"/>
      <c r="F12" s="246"/>
      <c r="G12" s="1169" t="s">
        <v>474</v>
      </c>
      <c r="H12" s="1170"/>
      <c r="I12" s="1170"/>
      <c r="J12" s="1171"/>
      <c r="K12" s="269" t="s">
        <v>475</v>
      </c>
      <c r="L12" s="270" t="s">
        <v>475</v>
      </c>
      <c r="M12" s="271">
        <v>746</v>
      </c>
      <c r="N12" s="272" t="s">
        <v>475</v>
      </c>
    </row>
    <row r="13" spans="1:16" ht="13.5" customHeight="1" x14ac:dyDescent="0.15">
      <c r="A13" s="250"/>
      <c r="B13" s="246"/>
      <c r="C13" s="246"/>
      <c r="D13" s="246"/>
      <c r="E13" s="246"/>
      <c r="F13" s="246"/>
      <c r="G13" s="1169" t="s">
        <v>476</v>
      </c>
      <c r="H13" s="1170"/>
      <c r="I13" s="1170"/>
      <c r="J13" s="1171"/>
      <c r="K13" s="269" t="s">
        <v>475</v>
      </c>
      <c r="L13" s="270" t="s">
        <v>475</v>
      </c>
      <c r="M13" s="271" t="s">
        <v>475</v>
      </c>
      <c r="N13" s="272" t="s">
        <v>475</v>
      </c>
    </row>
    <row r="14" spans="1:16" ht="13.5" customHeight="1" x14ac:dyDescent="0.15">
      <c r="A14" s="250"/>
      <c r="B14" s="246"/>
      <c r="C14" s="246"/>
      <c r="D14" s="246"/>
      <c r="E14" s="246"/>
      <c r="F14" s="246"/>
      <c r="G14" s="1169" t="s">
        <v>477</v>
      </c>
      <c r="H14" s="1170"/>
      <c r="I14" s="1170"/>
      <c r="J14" s="1171"/>
      <c r="K14" s="269">
        <v>32893</v>
      </c>
      <c r="L14" s="270">
        <v>3604</v>
      </c>
      <c r="M14" s="271">
        <v>5201</v>
      </c>
      <c r="N14" s="272">
        <v>-30.7</v>
      </c>
    </row>
    <row r="15" spans="1:16" ht="13.5" customHeight="1" x14ac:dyDescent="0.15">
      <c r="A15" s="250"/>
      <c r="B15" s="246"/>
      <c r="C15" s="246"/>
      <c r="D15" s="246"/>
      <c r="E15" s="246"/>
      <c r="F15" s="246"/>
      <c r="G15" s="1169" t="s">
        <v>478</v>
      </c>
      <c r="H15" s="1170"/>
      <c r="I15" s="1170"/>
      <c r="J15" s="1171"/>
      <c r="K15" s="269">
        <v>35046</v>
      </c>
      <c r="L15" s="270">
        <v>3840</v>
      </c>
      <c r="M15" s="271">
        <v>2624</v>
      </c>
      <c r="N15" s="272">
        <v>46.3</v>
      </c>
    </row>
    <row r="16" spans="1:16" x14ac:dyDescent="0.15">
      <c r="A16" s="250"/>
      <c r="B16" s="246"/>
      <c r="C16" s="246"/>
      <c r="D16" s="246"/>
      <c r="E16" s="246"/>
      <c r="F16" s="246"/>
      <c r="G16" s="1172" t="s">
        <v>479</v>
      </c>
      <c r="H16" s="1173"/>
      <c r="I16" s="1173"/>
      <c r="J16" s="1174"/>
      <c r="K16" s="270">
        <v>-55421</v>
      </c>
      <c r="L16" s="270">
        <v>-6073</v>
      </c>
      <c r="M16" s="271">
        <v>-12273</v>
      </c>
      <c r="N16" s="272">
        <v>-50.5</v>
      </c>
    </row>
    <row r="17" spans="1:16" x14ac:dyDescent="0.15">
      <c r="A17" s="250"/>
      <c r="B17" s="246"/>
      <c r="C17" s="246"/>
      <c r="D17" s="246"/>
      <c r="E17" s="246"/>
      <c r="F17" s="246"/>
      <c r="G17" s="1172" t="s">
        <v>169</v>
      </c>
      <c r="H17" s="1173"/>
      <c r="I17" s="1173"/>
      <c r="J17" s="1174"/>
      <c r="K17" s="270">
        <v>818678</v>
      </c>
      <c r="L17" s="270">
        <v>89708</v>
      </c>
      <c r="M17" s="271">
        <v>141557</v>
      </c>
      <c r="N17" s="272">
        <v>-36.6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66" t="s">
        <v>484</v>
      </c>
      <c r="H21" s="1167"/>
      <c r="I21" s="1167"/>
      <c r="J21" s="1168"/>
      <c r="K21" s="282">
        <v>8.2200000000000006</v>
      </c>
      <c r="L21" s="283">
        <v>13.44</v>
      </c>
      <c r="M21" s="284">
        <v>-5.22</v>
      </c>
      <c r="N21" s="251"/>
      <c r="O21" s="285"/>
      <c r="P21" s="281"/>
    </row>
    <row r="22" spans="1:16" s="286" customFormat="1" x14ac:dyDescent="0.15">
      <c r="A22" s="281"/>
      <c r="B22" s="251"/>
      <c r="C22" s="251"/>
      <c r="D22" s="251"/>
      <c r="E22" s="251"/>
      <c r="F22" s="251"/>
      <c r="G22" s="1166" t="s">
        <v>485</v>
      </c>
      <c r="H22" s="1167"/>
      <c r="I22" s="1167"/>
      <c r="J22" s="1168"/>
      <c r="K22" s="287">
        <v>93.2</v>
      </c>
      <c r="L22" s="288">
        <v>94.9</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5" t="s">
        <v>466</v>
      </c>
      <c r="L30" s="256"/>
      <c r="M30" s="257" t="s">
        <v>467</v>
      </c>
      <c r="N30" s="258"/>
    </row>
    <row r="31" spans="1:16" x14ac:dyDescent="0.15">
      <c r="A31" s="250"/>
      <c r="B31" s="246"/>
      <c r="C31" s="246"/>
      <c r="D31" s="246"/>
      <c r="E31" s="246"/>
      <c r="F31" s="246"/>
      <c r="G31" s="259"/>
      <c r="H31" s="260"/>
      <c r="I31" s="260"/>
      <c r="J31" s="261"/>
      <c r="K31" s="1156"/>
      <c r="L31" s="262" t="s">
        <v>468</v>
      </c>
      <c r="M31" s="263" t="s">
        <v>469</v>
      </c>
      <c r="N31" s="264" t="s">
        <v>470</v>
      </c>
    </row>
    <row r="32" spans="1:16" ht="27" customHeight="1" x14ac:dyDescent="0.15">
      <c r="A32" s="250"/>
      <c r="B32" s="246"/>
      <c r="C32" s="246"/>
      <c r="D32" s="246"/>
      <c r="E32" s="246"/>
      <c r="F32" s="246"/>
      <c r="G32" s="1157" t="s">
        <v>489</v>
      </c>
      <c r="H32" s="1158"/>
      <c r="I32" s="1158"/>
      <c r="J32" s="1159"/>
      <c r="K32" s="296">
        <v>316042</v>
      </c>
      <c r="L32" s="296">
        <v>34631</v>
      </c>
      <c r="M32" s="297">
        <v>70006</v>
      </c>
      <c r="N32" s="298">
        <v>-50.5</v>
      </c>
    </row>
    <row r="33" spans="1:16" ht="13.5" customHeight="1" x14ac:dyDescent="0.15">
      <c r="A33" s="250"/>
      <c r="B33" s="246"/>
      <c r="C33" s="246"/>
      <c r="D33" s="246"/>
      <c r="E33" s="246"/>
      <c r="F33" s="246"/>
      <c r="G33" s="1157" t="s">
        <v>490</v>
      </c>
      <c r="H33" s="1158"/>
      <c r="I33" s="1158"/>
      <c r="J33" s="1159"/>
      <c r="K33" s="296" t="s">
        <v>475</v>
      </c>
      <c r="L33" s="296" t="s">
        <v>475</v>
      </c>
      <c r="M33" s="297" t="s">
        <v>475</v>
      </c>
      <c r="N33" s="298" t="s">
        <v>475</v>
      </c>
    </row>
    <row r="34" spans="1:16" ht="27" customHeight="1" x14ac:dyDescent="0.15">
      <c r="A34" s="250"/>
      <c r="B34" s="246"/>
      <c r="C34" s="246"/>
      <c r="D34" s="246"/>
      <c r="E34" s="246"/>
      <c r="F34" s="246"/>
      <c r="G34" s="1157" t="s">
        <v>491</v>
      </c>
      <c r="H34" s="1158"/>
      <c r="I34" s="1158"/>
      <c r="J34" s="1159"/>
      <c r="K34" s="296" t="s">
        <v>475</v>
      </c>
      <c r="L34" s="296" t="s">
        <v>475</v>
      </c>
      <c r="M34" s="297">
        <v>1</v>
      </c>
      <c r="N34" s="298" t="s">
        <v>475</v>
      </c>
    </row>
    <row r="35" spans="1:16" ht="27" customHeight="1" x14ac:dyDescent="0.15">
      <c r="A35" s="250"/>
      <c r="B35" s="246"/>
      <c r="C35" s="246"/>
      <c r="D35" s="246"/>
      <c r="E35" s="246"/>
      <c r="F35" s="246"/>
      <c r="G35" s="1157" t="s">
        <v>492</v>
      </c>
      <c r="H35" s="1158"/>
      <c r="I35" s="1158"/>
      <c r="J35" s="1159"/>
      <c r="K35" s="296">
        <v>122948</v>
      </c>
      <c r="L35" s="296">
        <v>13472</v>
      </c>
      <c r="M35" s="297">
        <v>19095</v>
      </c>
      <c r="N35" s="298">
        <v>-29.4</v>
      </c>
    </row>
    <row r="36" spans="1:16" ht="27" customHeight="1" x14ac:dyDescent="0.15">
      <c r="A36" s="250"/>
      <c r="B36" s="246"/>
      <c r="C36" s="246"/>
      <c r="D36" s="246"/>
      <c r="E36" s="246"/>
      <c r="F36" s="246"/>
      <c r="G36" s="1157" t="s">
        <v>493</v>
      </c>
      <c r="H36" s="1158"/>
      <c r="I36" s="1158"/>
      <c r="J36" s="1159"/>
      <c r="K36" s="296">
        <v>4950</v>
      </c>
      <c r="L36" s="296">
        <v>542</v>
      </c>
      <c r="M36" s="297">
        <v>5066</v>
      </c>
      <c r="N36" s="298">
        <v>-89.3</v>
      </c>
    </row>
    <row r="37" spans="1:16" ht="13.5" customHeight="1" x14ac:dyDescent="0.15">
      <c r="A37" s="250"/>
      <c r="B37" s="246"/>
      <c r="C37" s="246"/>
      <c r="D37" s="246"/>
      <c r="E37" s="246"/>
      <c r="F37" s="246"/>
      <c r="G37" s="1157" t="s">
        <v>494</v>
      </c>
      <c r="H37" s="1158"/>
      <c r="I37" s="1158"/>
      <c r="J37" s="1159"/>
      <c r="K37" s="296">
        <v>23</v>
      </c>
      <c r="L37" s="296">
        <v>3</v>
      </c>
      <c r="M37" s="297">
        <v>1361</v>
      </c>
      <c r="N37" s="298">
        <v>-99.8</v>
      </c>
    </row>
    <row r="38" spans="1:16" ht="27" customHeight="1" x14ac:dyDescent="0.15">
      <c r="A38" s="250"/>
      <c r="B38" s="246"/>
      <c r="C38" s="246"/>
      <c r="D38" s="246"/>
      <c r="E38" s="246"/>
      <c r="F38" s="246"/>
      <c r="G38" s="1160" t="s">
        <v>495</v>
      </c>
      <c r="H38" s="1161"/>
      <c r="I38" s="1161"/>
      <c r="J38" s="1162"/>
      <c r="K38" s="299">
        <v>26</v>
      </c>
      <c r="L38" s="299">
        <v>3</v>
      </c>
      <c r="M38" s="300">
        <v>15</v>
      </c>
      <c r="N38" s="301">
        <v>-80</v>
      </c>
      <c r="O38" s="295"/>
    </row>
    <row r="39" spans="1:16" x14ac:dyDescent="0.15">
      <c r="A39" s="250"/>
      <c r="B39" s="246"/>
      <c r="C39" s="246"/>
      <c r="D39" s="246"/>
      <c r="E39" s="246"/>
      <c r="F39" s="246"/>
      <c r="G39" s="1160" t="s">
        <v>496</v>
      </c>
      <c r="H39" s="1161"/>
      <c r="I39" s="1161"/>
      <c r="J39" s="1162"/>
      <c r="K39" s="302" t="s">
        <v>475</v>
      </c>
      <c r="L39" s="302" t="s">
        <v>475</v>
      </c>
      <c r="M39" s="303">
        <v>-2978</v>
      </c>
      <c r="N39" s="304" t="s">
        <v>475</v>
      </c>
      <c r="O39" s="295"/>
    </row>
    <row r="40" spans="1:16" ht="27" customHeight="1" x14ac:dyDescent="0.15">
      <c r="A40" s="250"/>
      <c r="B40" s="246"/>
      <c r="C40" s="246"/>
      <c r="D40" s="246"/>
      <c r="E40" s="246"/>
      <c r="F40" s="246"/>
      <c r="G40" s="1157" t="s">
        <v>497</v>
      </c>
      <c r="H40" s="1158"/>
      <c r="I40" s="1158"/>
      <c r="J40" s="1159"/>
      <c r="K40" s="302">
        <v>-295354</v>
      </c>
      <c r="L40" s="302">
        <v>-32364</v>
      </c>
      <c r="M40" s="303">
        <v>-63538</v>
      </c>
      <c r="N40" s="304">
        <v>-49.1</v>
      </c>
      <c r="O40" s="295"/>
    </row>
    <row r="41" spans="1:16" x14ac:dyDescent="0.15">
      <c r="A41" s="250"/>
      <c r="B41" s="246"/>
      <c r="C41" s="246"/>
      <c r="D41" s="246"/>
      <c r="E41" s="246"/>
      <c r="F41" s="246"/>
      <c r="G41" s="1163" t="s">
        <v>280</v>
      </c>
      <c r="H41" s="1164"/>
      <c r="I41" s="1164"/>
      <c r="J41" s="1165"/>
      <c r="K41" s="296">
        <v>148635</v>
      </c>
      <c r="L41" s="302">
        <v>16287</v>
      </c>
      <c r="M41" s="303">
        <v>29028</v>
      </c>
      <c r="N41" s="304">
        <v>-43.9</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50" t="s">
        <v>466</v>
      </c>
      <c r="J49" s="1152" t="s">
        <v>501</v>
      </c>
      <c r="K49" s="1153"/>
      <c r="L49" s="1153"/>
      <c r="M49" s="1153"/>
      <c r="N49" s="1154"/>
    </row>
    <row r="50" spans="1:14" x14ac:dyDescent="0.15">
      <c r="A50" s="250"/>
      <c r="B50" s="246"/>
      <c r="C50" s="246"/>
      <c r="D50" s="246"/>
      <c r="E50" s="246"/>
      <c r="F50" s="246"/>
      <c r="G50" s="314"/>
      <c r="H50" s="315"/>
      <c r="I50" s="1151"/>
      <c r="J50" s="316" t="s">
        <v>502</v>
      </c>
      <c r="K50" s="317" t="s">
        <v>503</v>
      </c>
      <c r="L50" s="318" t="s">
        <v>504</v>
      </c>
      <c r="M50" s="319" t="s">
        <v>505</v>
      </c>
      <c r="N50" s="320" t="s">
        <v>506</v>
      </c>
    </row>
    <row r="51" spans="1:14" x14ac:dyDescent="0.15">
      <c r="A51" s="250"/>
      <c r="B51" s="246"/>
      <c r="C51" s="246"/>
      <c r="D51" s="246"/>
      <c r="E51" s="246"/>
      <c r="F51" s="246"/>
      <c r="G51" s="312" t="s">
        <v>507</v>
      </c>
      <c r="H51" s="313"/>
      <c r="I51" s="321">
        <v>1219250</v>
      </c>
      <c r="J51" s="322">
        <v>135789</v>
      </c>
      <c r="K51" s="323">
        <v>41.9</v>
      </c>
      <c r="L51" s="324">
        <v>94828</v>
      </c>
      <c r="M51" s="325">
        <v>3.1</v>
      </c>
      <c r="N51" s="326">
        <v>38.799999999999997</v>
      </c>
    </row>
    <row r="52" spans="1:14" x14ac:dyDescent="0.15">
      <c r="A52" s="250"/>
      <c r="B52" s="246"/>
      <c r="C52" s="246"/>
      <c r="D52" s="246"/>
      <c r="E52" s="246"/>
      <c r="F52" s="246"/>
      <c r="G52" s="327"/>
      <c r="H52" s="328" t="s">
        <v>508</v>
      </c>
      <c r="I52" s="329">
        <v>851612</v>
      </c>
      <c r="J52" s="330">
        <v>94845</v>
      </c>
      <c r="K52" s="331">
        <v>175.7</v>
      </c>
      <c r="L52" s="332">
        <v>55133</v>
      </c>
      <c r="M52" s="333">
        <v>4.9000000000000004</v>
      </c>
      <c r="N52" s="334">
        <v>170.8</v>
      </c>
    </row>
    <row r="53" spans="1:14" x14ac:dyDescent="0.15">
      <c r="A53" s="250"/>
      <c r="B53" s="246"/>
      <c r="C53" s="246"/>
      <c r="D53" s="246"/>
      <c r="E53" s="246"/>
      <c r="F53" s="246"/>
      <c r="G53" s="312" t="s">
        <v>509</v>
      </c>
      <c r="H53" s="313"/>
      <c r="I53" s="321">
        <v>2468396</v>
      </c>
      <c r="J53" s="322">
        <v>272540</v>
      </c>
      <c r="K53" s="323">
        <v>100.7</v>
      </c>
      <c r="L53" s="324">
        <v>119674</v>
      </c>
      <c r="M53" s="325">
        <v>26.2</v>
      </c>
      <c r="N53" s="326">
        <v>74.5</v>
      </c>
    </row>
    <row r="54" spans="1:14" x14ac:dyDescent="0.15">
      <c r="A54" s="250"/>
      <c r="B54" s="246"/>
      <c r="C54" s="246"/>
      <c r="D54" s="246"/>
      <c r="E54" s="246"/>
      <c r="F54" s="246"/>
      <c r="G54" s="327"/>
      <c r="H54" s="328" t="s">
        <v>508</v>
      </c>
      <c r="I54" s="329">
        <v>1462975</v>
      </c>
      <c r="J54" s="330">
        <v>161530</v>
      </c>
      <c r="K54" s="331">
        <v>70.3</v>
      </c>
      <c r="L54" s="332">
        <v>57803</v>
      </c>
      <c r="M54" s="333">
        <v>4.8</v>
      </c>
      <c r="N54" s="334">
        <v>65.5</v>
      </c>
    </row>
    <row r="55" spans="1:14" x14ac:dyDescent="0.15">
      <c r="A55" s="250"/>
      <c r="B55" s="246"/>
      <c r="C55" s="246"/>
      <c r="D55" s="246"/>
      <c r="E55" s="246"/>
      <c r="F55" s="246"/>
      <c r="G55" s="312" t="s">
        <v>510</v>
      </c>
      <c r="H55" s="313"/>
      <c r="I55" s="321">
        <v>617066</v>
      </c>
      <c r="J55" s="322">
        <v>67668</v>
      </c>
      <c r="K55" s="323">
        <v>-75.2</v>
      </c>
      <c r="L55" s="324">
        <v>119685</v>
      </c>
      <c r="M55" s="325">
        <v>0</v>
      </c>
      <c r="N55" s="326">
        <v>-75.2</v>
      </c>
    </row>
    <row r="56" spans="1:14" x14ac:dyDescent="0.15">
      <c r="A56" s="250"/>
      <c r="B56" s="246"/>
      <c r="C56" s="246"/>
      <c r="D56" s="246"/>
      <c r="E56" s="246"/>
      <c r="F56" s="246"/>
      <c r="G56" s="327"/>
      <c r="H56" s="328" t="s">
        <v>508</v>
      </c>
      <c r="I56" s="329">
        <v>250180</v>
      </c>
      <c r="J56" s="330">
        <v>27435</v>
      </c>
      <c r="K56" s="331">
        <v>-83</v>
      </c>
      <c r="L56" s="332">
        <v>68464</v>
      </c>
      <c r="M56" s="333">
        <v>18.399999999999999</v>
      </c>
      <c r="N56" s="334">
        <v>-101.4</v>
      </c>
    </row>
    <row r="57" spans="1:14" x14ac:dyDescent="0.15">
      <c r="A57" s="250"/>
      <c r="B57" s="246"/>
      <c r="C57" s="246"/>
      <c r="D57" s="246"/>
      <c r="E57" s="246"/>
      <c r="F57" s="246"/>
      <c r="G57" s="312" t="s">
        <v>511</v>
      </c>
      <c r="H57" s="313"/>
      <c r="I57" s="321">
        <v>885358</v>
      </c>
      <c r="J57" s="322">
        <v>95953</v>
      </c>
      <c r="K57" s="323">
        <v>41.8</v>
      </c>
      <c r="L57" s="324">
        <v>109920</v>
      </c>
      <c r="M57" s="325">
        <v>-8.1999999999999993</v>
      </c>
      <c r="N57" s="326">
        <v>50</v>
      </c>
    </row>
    <row r="58" spans="1:14" x14ac:dyDescent="0.15">
      <c r="A58" s="250"/>
      <c r="B58" s="246"/>
      <c r="C58" s="246"/>
      <c r="D58" s="246"/>
      <c r="E58" s="246"/>
      <c r="F58" s="246"/>
      <c r="G58" s="327"/>
      <c r="H58" s="328" t="s">
        <v>508</v>
      </c>
      <c r="I58" s="329">
        <v>261417</v>
      </c>
      <c r="J58" s="330">
        <v>28332</v>
      </c>
      <c r="K58" s="331">
        <v>3.3</v>
      </c>
      <c r="L58" s="332">
        <v>62739</v>
      </c>
      <c r="M58" s="333">
        <v>-8.4</v>
      </c>
      <c r="N58" s="334">
        <v>11.7</v>
      </c>
    </row>
    <row r="59" spans="1:14" x14ac:dyDescent="0.15">
      <c r="A59" s="250"/>
      <c r="B59" s="246"/>
      <c r="C59" s="246"/>
      <c r="D59" s="246"/>
      <c r="E59" s="246"/>
      <c r="F59" s="246"/>
      <c r="G59" s="312" t="s">
        <v>512</v>
      </c>
      <c r="H59" s="313"/>
      <c r="I59" s="321">
        <v>275209</v>
      </c>
      <c r="J59" s="322">
        <v>30157</v>
      </c>
      <c r="K59" s="323">
        <v>-68.599999999999994</v>
      </c>
      <c r="L59" s="324">
        <v>119882</v>
      </c>
      <c r="M59" s="325">
        <v>9.1</v>
      </c>
      <c r="N59" s="326">
        <v>-77.7</v>
      </c>
    </row>
    <row r="60" spans="1:14" x14ac:dyDescent="0.15">
      <c r="A60" s="250"/>
      <c r="B60" s="246"/>
      <c r="C60" s="246"/>
      <c r="D60" s="246"/>
      <c r="E60" s="246"/>
      <c r="F60" s="246"/>
      <c r="G60" s="327"/>
      <c r="H60" s="328" t="s">
        <v>508</v>
      </c>
      <c r="I60" s="335">
        <v>133936</v>
      </c>
      <c r="J60" s="330">
        <v>14676</v>
      </c>
      <c r="K60" s="331">
        <v>-48.2</v>
      </c>
      <c r="L60" s="332">
        <v>66481</v>
      </c>
      <c r="M60" s="333">
        <v>6</v>
      </c>
      <c r="N60" s="334">
        <v>-54.2</v>
      </c>
    </row>
    <row r="61" spans="1:14" x14ac:dyDescent="0.15">
      <c r="A61" s="250"/>
      <c r="B61" s="246"/>
      <c r="C61" s="246"/>
      <c r="D61" s="246"/>
      <c r="E61" s="246"/>
      <c r="F61" s="246"/>
      <c r="G61" s="312" t="s">
        <v>513</v>
      </c>
      <c r="H61" s="336"/>
      <c r="I61" s="337">
        <v>1093056</v>
      </c>
      <c r="J61" s="338">
        <v>120421</v>
      </c>
      <c r="K61" s="339">
        <v>8.1</v>
      </c>
      <c r="L61" s="340">
        <v>112798</v>
      </c>
      <c r="M61" s="341">
        <v>6</v>
      </c>
      <c r="N61" s="326">
        <v>2.1</v>
      </c>
    </row>
    <row r="62" spans="1:14" x14ac:dyDescent="0.15">
      <c r="A62" s="250"/>
      <c r="B62" s="246"/>
      <c r="C62" s="246"/>
      <c r="D62" s="246"/>
      <c r="E62" s="246"/>
      <c r="F62" s="246"/>
      <c r="G62" s="327"/>
      <c r="H62" s="328" t="s">
        <v>508</v>
      </c>
      <c r="I62" s="329">
        <v>592024</v>
      </c>
      <c r="J62" s="330">
        <v>65364</v>
      </c>
      <c r="K62" s="331">
        <v>23.6</v>
      </c>
      <c r="L62" s="332">
        <v>62124</v>
      </c>
      <c r="M62" s="333">
        <v>5.0999999999999996</v>
      </c>
      <c r="N62" s="334">
        <v>18.5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5" t="s">
        <v>3</v>
      </c>
      <c r="D47" s="1175"/>
      <c r="E47" s="1176"/>
      <c r="F47" s="11">
        <v>68.12</v>
      </c>
      <c r="G47" s="12">
        <v>46.85</v>
      </c>
      <c r="H47" s="12">
        <v>52.77</v>
      </c>
      <c r="I47" s="12">
        <v>58.41</v>
      </c>
      <c r="J47" s="13">
        <v>59.07</v>
      </c>
    </row>
    <row r="48" spans="2:10" ht="57.75" customHeight="1" x14ac:dyDescent="0.15">
      <c r="B48" s="14"/>
      <c r="C48" s="1177" t="s">
        <v>4</v>
      </c>
      <c r="D48" s="1177"/>
      <c r="E48" s="1178"/>
      <c r="F48" s="15">
        <v>10.1</v>
      </c>
      <c r="G48" s="16">
        <v>14.18</v>
      </c>
      <c r="H48" s="16">
        <v>11.99</v>
      </c>
      <c r="I48" s="16">
        <v>12.19</v>
      </c>
      <c r="J48" s="17">
        <v>11.69</v>
      </c>
    </row>
    <row r="49" spans="2:10" ht="57.75" customHeight="1" thickBot="1" x14ac:dyDescent="0.2">
      <c r="B49" s="18"/>
      <c r="C49" s="1179" t="s">
        <v>5</v>
      </c>
      <c r="D49" s="1179"/>
      <c r="E49" s="1180"/>
      <c r="F49" s="19">
        <v>5.97</v>
      </c>
      <c r="G49" s="20" t="s">
        <v>520</v>
      </c>
      <c r="H49" s="20">
        <v>4.1500000000000004</v>
      </c>
      <c r="I49" s="20">
        <v>7.35</v>
      </c>
      <c r="J49" s="21">
        <v>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2018-02-08T05:38:09Z</cp:lastPrinted>
  <dcterms:created xsi:type="dcterms:W3CDTF">2018-01-24T06:31:31Z</dcterms:created>
  <dcterms:modified xsi:type="dcterms:W3CDTF">2018-04-20T02:22:51Z</dcterms:modified>
  <cp:category/>
</cp:coreProperties>
</file>